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\ОЦЕНОЧНЫЕ ПРОЦЕДУРЫ\"/>
    </mc:Choice>
  </mc:AlternateContent>
  <bookViews>
    <workbookView xWindow="0" yWindow="0" windowWidth="23040" windowHeight="8820" activeTab="1"/>
  </bookViews>
  <sheets>
    <sheet name="2-4 классы" sheetId="1" r:id="rId1"/>
    <sheet name="5-9 КЛАССЫ " sheetId="2" r:id="rId2"/>
    <sheet name="10-11" sheetId="3" r:id="rId3"/>
  </sheets>
  <calcPr calcId="162913"/>
  <extLst>
    <ext uri="GoogleSheetsCustomDataVersion2">
      <go:sheetsCustomData xmlns:go="http://customooxmlschemas.google.com/" r:id="rId7" roundtripDataChecksum="CnFetLoCGhhjZ0Dh6lczUBhWoGQ7c3gy6ZPsVgg9mrQ="/>
    </ext>
  </extLst>
</workbook>
</file>

<file path=xl/calcChain.xml><?xml version="1.0" encoding="utf-8"?>
<calcChain xmlns="http://schemas.openxmlformats.org/spreadsheetml/2006/main">
  <c r="DG22" i="2" l="1"/>
  <c r="DF22" i="2"/>
  <c r="DH22" i="2" l="1"/>
  <c r="DF39" i="3"/>
  <c r="DF36" i="3"/>
  <c r="DF35" i="3"/>
  <c r="DF33" i="3"/>
  <c r="DF32" i="3"/>
  <c r="DF31" i="3"/>
  <c r="DF28" i="3"/>
  <c r="DF27" i="3"/>
  <c r="DF24" i="3"/>
  <c r="DF23" i="3"/>
  <c r="DF21" i="3"/>
  <c r="DF20" i="3"/>
  <c r="DF19" i="3"/>
  <c r="DF18" i="3"/>
  <c r="DF10" i="3"/>
  <c r="DF9" i="3"/>
  <c r="DF8" i="3"/>
  <c r="DF7" i="3"/>
  <c r="DF6" i="3"/>
  <c r="DF5" i="3"/>
  <c r="DF4" i="3"/>
  <c r="DF3" i="3"/>
  <c r="DF39" i="2"/>
  <c r="DF36" i="2"/>
  <c r="DF35" i="2"/>
  <c r="DF33" i="2"/>
  <c r="DF32" i="2"/>
  <c r="DF31" i="2"/>
  <c r="DF28" i="2"/>
  <c r="DF27" i="2"/>
  <c r="DF24" i="2"/>
  <c r="DF23" i="2"/>
  <c r="DF21" i="2"/>
  <c r="DG20" i="2"/>
  <c r="DF20" i="2"/>
  <c r="DF19" i="2"/>
  <c r="DF18" i="2"/>
  <c r="DG18" i="2" s="1"/>
  <c r="DF17" i="2"/>
  <c r="DF16" i="2"/>
  <c r="DG15" i="2"/>
  <c r="DH15" i="2" s="1"/>
  <c r="DF15" i="2"/>
  <c r="DF13" i="2"/>
  <c r="DF12" i="2"/>
  <c r="DG12" i="2" s="1"/>
  <c r="DF11" i="2"/>
  <c r="DH10" i="2"/>
  <c r="DF9" i="2"/>
  <c r="DG9" i="2" s="1"/>
  <c r="DG8" i="2"/>
  <c r="DF8" i="2"/>
  <c r="DF7" i="2"/>
  <c r="DG7" i="2" s="1"/>
  <c r="DG6" i="2"/>
  <c r="DF6" i="2"/>
  <c r="DF5" i="2"/>
  <c r="DG5" i="2" s="1"/>
  <c r="DG4" i="2"/>
  <c r="DF4" i="2"/>
  <c r="DF3" i="2"/>
  <c r="DG3" i="2" s="1"/>
  <c r="DG39" i="1"/>
  <c r="DF39" i="1"/>
  <c r="DF36" i="1"/>
  <c r="DG36" i="1" s="1"/>
  <c r="DG35" i="1"/>
  <c r="DF35" i="1"/>
  <c r="DF33" i="1"/>
  <c r="DG33" i="1" s="1"/>
  <c r="DG32" i="1"/>
  <c r="DF32" i="1"/>
  <c r="DF31" i="1"/>
  <c r="DG31" i="1" s="1"/>
  <c r="DG28" i="1"/>
  <c r="DF28" i="1"/>
  <c r="DF27" i="1"/>
  <c r="DG27" i="1" s="1"/>
  <c r="DF24" i="1"/>
  <c r="DG23" i="1"/>
  <c r="DF23" i="1"/>
  <c r="DH21" i="1"/>
  <c r="DG21" i="1"/>
  <c r="DI21" i="1" s="1"/>
  <c r="DF21" i="1"/>
  <c r="DF20" i="1"/>
  <c r="DG20" i="1" s="1"/>
  <c r="DF19" i="1"/>
  <c r="DG18" i="1"/>
  <c r="DF18" i="1"/>
  <c r="DH15" i="1"/>
  <c r="DG15" i="1"/>
  <c r="DI15" i="1" s="1"/>
  <c r="DF15" i="1"/>
  <c r="DR14" i="1"/>
  <c r="DF13" i="1"/>
  <c r="DF12" i="1"/>
  <c r="DF11" i="1"/>
  <c r="DH10" i="1"/>
  <c r="DI10" i="1" s="1"/>
  <c r="DF9" i="1"/>
  <c r="DF8" i="1"/>
  <c r="DF7" i="1"/>
  <c r="DF6" i="1"/>
  <c r="DG6" i="1" s="1"/>
  <c r="DF5" i="1"/>
  <c r="DF4" i="1"/>
  <c r="DG4" i="1" s="1"/>
  <c r="DF3" i="1"/>
  <c r="DG8" i="1" l="1"/>
  <c r="DH8" i="1" s="1"/>
  <c r="DJ10" i="1"/>
  <c r="DK10" i="1" s="1"/>
  <c r="DL10" i="1" s="1"/>
  <c r="DG19" i="1"/>
  <c r="DI19" i="1" s="1"/>
  <c r="DJ19" i="1" s="1"/>
  <c r="DG24" i="1"/>
  <c r="DI24" i="1" s="1"/>
  <c r="DJ24" i="1" s="1"/>
  <c r="DG16" i="2"/>
  <c r="DG28" i="2"/>
  <c r="DH28" i="2" s="1"/>
  <c r="DI28" i="2" s="1"/>
  <c r="DG32" i="2"/>
  <c r="DH32" i="2" s="1"/>
  <c r="DG35" i="2"/>
  <c r="DH35" i="2" s="1"/>
  <c r="DG39" i="2"/>
  <c r="DH39" i="2" s="1"/>
  <c r="DG4" i="3"/>
  <c r="DH4" i="3" s="1"/>
  <c r="DG6" i="3"/>
  <c r="DH6" i="3" s="1"/>
  <c r="DH19" i="1"/>
  <c r="DH24" i="1"/>
  <c r="DG17" i="2"/>
  <c r="DI22" i="2"/>
  <c r="DG11" i="1"/>
  <c r="DG13" i="1"/>
  <c r="DH13" i="1" s="1"/>
  <c r="DH36" i="1"/>
  <c r="DH6" i="1"/>
  <c r="DI6" i="1" s="1"/>
  <c r="DJ6" i="1" s="1"/>
  <c r="DH31" i="1"/>
  <c r="DH33" i="1"/>
  <c r="DJ33" i="1" s="1"/>
  <c r="DK33" i="1" s="1"/>
  <c r="DH4" i="1"/>
  <c r="DG5" i="1"/>
  <c r="DH5" i="1" s="1"/>
  <c r="DG7" i="1"/>
  <c r="DH7" i="1" s="1"/>
  <c r="DG9" i="1"/>
  <c r="DG12" i="1"/>
  <c r="DH12" i="1" s="1"/>
  <c r="DJ15" i="1"/>
  <c r="DH18" i="1"/>
  <c r="DH20" i="1"/>
  <c r="DJ21" i="1"/>
  <c r="DH23" i="1"/>
  <c r="DH27" i="1"/>
  <c r="DI31" i="1"/>
  <c r="DI33" i="1"/>
  <c r="DG3" i="1"/>
  <c r="DH3" i="1"/>
  <c r="DH9" i="1"/>
  <c r="DK15" i="1"/>
  <c r="DI18" i="1"/>
  <c r="DI23" i="1"/>
  <c r="DK31" i="1"/>
  <c r="DH28" i="1"/>
  <c r="DJ31" i="1"/>
  <c r="DH32" i="1"/>
  <c r="DH35" i="1"/>
  <c r="DH39" i="1"/>
  <c r="DH4" i="2"/>
  <c r="DH6" i="2"/>
  <c r="DH8" i="2"/>
  <c r="DI10" i="2"/>
  <c r="DJ10" i="2" s="1"/>
  <c r="DH3" i="2"/>
  <c r="DH5" i="2"/>
  <c r="DI5" i="2" s="1"/>
  <c r="DH7" i="2"/>
  <c r="DH9" i="2"/>
  <c r="DG11" i="2"/>
  <c r="DI3" i="2"/>
  <c r="DI7" i="2"/>
  <c r="DH12" i="2"/>
  <c r="DG31" i="2"/>
  <c r="DG5" i="3"/>
  <c r="DH18" i="2"/>
  <c r="DH20" i="2"/>
  <c r="DG33" i="2"/>
  <c r="DG7" i="3"/>
  <c r="DI12" i="2"/>
  <c r="DJ12" i="2" s="1"/>
  <c r="DG13" i="2"/>
  <c r="DI15" i="2"/>
  <c r="DG19" i="2"/>
  <c r="DI20" i="2"/>
  <c r="DG21" i="2"/>
  <c r="DG23" i="2"/>
  <c r="DG36" i="2"/>
  <c r="DH36" i="2" s="1"/>
  <c r="DI36" i="2" s="1"/>
  <c r="DH13" i="2"/>
  <c r="DH19" i="2"/>
  <c r="DJ20" i="2"/>
  <c r="DH21" i="2"/>
  <c r="DH23" i="2"/>
  <c r="DG24" i="2"/>
  <c r="DH24" i="2" s="1"/>
  <c r="DG27" i="2"/>
  <c r="DG3" i="3"/>
  <c r="DH10" i="3"/>
  <c r="DG9" i="3"/>
  <c r="DH9" i="3"/>
  <c r="DG8" i="3"/>
  <c r="DI9" i="3"/>
  <c r="DJ9" i="3" s="1"/>
  <c r="DG19" i="3"/>
  <c r="DG21" i="3"/>
  <c r="DH21" i="3" s="1"/>
  <c r="DG24" i="3"/>
  <c r="DI24" i="3" s="1"/>
  <c r="DH24" i="3"/>
  <c r="DG28" i="3"/>
  <c r="DH28" i="3"/>
  <c r="DG32" i="3"/>
  <c r="DG35" i="3"/>
  <c r="DG39" i="3"/>
  <c r="DH39" i="3"/>
  <c r="DG18" i="3"/>
  <c r="DG20" i="3"/>
  <c r="DG23" i="3"/>
  <c r="DG27" i="3"/>
  <c r="DG31" i="3"/>
  <c r="DG33" i="3"/>
  <c r="DG36" i="3"/>
  <c r="DI35" i="2" l="1"/>
  <c r="DJ35" i="2" s="1"/>
  <c r="DK35" i="2" s="1"/>
  <c r="DI6" i="3"/>
  <c r="DJ6" i="3" s="1"/>
  <c r="DI32" i="2"/>
  <c r="DJ32" i="2" s="1"/>
  <c r="DI4" i="3"/>
  <c r="DJ4" i="3" s="1"/>
  <c r="DI39" i="2"/>
  <c r="DJ39" i="2" s="1"/>
  <c r="DI18" i="2"/>
  <c r="DJ18" i="2" s="1"/>
  <c r="DK18" i="2" s="1"/>
  <c r="DI27" i="1"/>
  <c r="DJ27" i="1" s="1"/>
  <c r="DK27" i="1" s="1"/>
  <c r="DI9" i="1"/>
  <c r="DJ22" i="2"/>
  <c r="DH17" i="2"/>
  <c r="DH16" i="2"/>
  <c r="DI20" i="1"/>
  <c r="DJ20" i="1" s="1"/>
  <c r="DK20" i="1" s="1"/>
  <c r="DI17" i="2"/>
  <c r="DI8" i="1"/>
  <c r="DJ8" i="1" s="1"/>
  <c r="DJ15" i="2"/>
  <c r="DK15" i="2" s="1"/>
  <c r="DI13" i="1"/>
  <c r="DJ13" i="1" s="1"/>
  <c r="DH11" i="1"/>
  <c r="DI28" i="3"/>
  <c r="DH27" i="3"/>
  <c r="DI39" i="3"/>
  <c r="DH20" i="3"/>
  <c r="DH35" i="3"/>
  <c r="DH36" i="3"/>
  <c r="DH31" i="3"/>
  <c r="DI31" i="3" s="1"/>
  <c r="DH18" i="3"/>
  <c r="DJ39" i="3"/>
  <c r="DH32" i="3"/>
  <c r="DJ24" i="3"/>
  <c r="DI21" i="3"/>
  <c r="DJ21" i="3" s="1"/>
  <c r="DK21" i="3" s="1"/>
  <c r="DH19" i="3"/>
  <c r="DH3" i="3"/>
  <c r="DJ36" i="2"/>
  <c r="DK36" i="2"/>
  <c r="DJ28" i="2"/>
  <c r="DI24" i="2"/>
  <c r="DI23" i="2"/>
  <c r="DI19" i="2"/>
  <c r="DH7" i="3"/>
  <c r="DI7" i="3" s="1"/>
  <c r="DH33" i="2"/>
  <c r="DI13" i="2"/>
  <c r="DJ13" i="2" s="1"/>
  <c r="DH33" i="3"/>
  <c r="DI23" i="3"/>
  <c r="DH23" i="3"/>
  <c r="DH8" i="3"/>
  <c r="DI10" i="3"/>
  <c r="DK28" i="2"/>
  <c r="DI33" i="2"/>
  <c r="DI21" i="2"/>
  <c r="DH5" i="3"/>
  <c r="DK9" i="3"/>
  <c r="DH27" i="2"/>
  <c r="DJ19" i="2"/>
  <c r="DL28" i="2"/>
  <c r="DK20" i="2"/>
  <c r="DL12" i="2"/>
  <c r="DK12" i="2"/>
  <c r="DI8" i="2"/>
  <c r="DJ7" i="2"/>
  <c r="DI35" i="1"/>
  <c r="DI5" i="1"/>
  <c r="DJ18" i="1"/>
  <c r="DK18" i="1" s="1"/>
  <c r="DK24" i="1"/>
  <c r="DH11" i="2"/>
  <c r="DI11" i="2" s="1"/>
  <c r="DI6" i="2"/>
  <c r="DJ5" i="2"/>
  <c r="DI28" i="1"/>
  <c r="DI4" i="1"/>
  <c r="DJ5" i="1"/>
  <c r="DK5" i="1" s="1"/>
  <c r="DL33" i="1"/>
  <c r="DI36" i="1"/>
  <c r="DI12" i="1"/>
  <c r="DJ12" i="1" s="1"/>
  <c r="DI7" i="1"/>
  <c r="DH31" i="2"/>
  <c r="DK7" i="2"/>
  <c r="DL7" i="2" s="1"/>
  <c r="DL10" i="2"/>
  <c r="DK10" i="2"/>
  <c r="DI9" i="2"/>
  <c r="DI4" i="2"/>
  <c r="DJ3" i="2"/>
  <c r="DK3" i="2" s="1"/>
  <c r="DI3" i="1"/>
  <c r="DL31" i="1"/>
  <c r="DJ23" i="1"/>
  <c r="DM10" i="1"/>
  <c r="DK6" i="1"/>
  <c r="DK21" i="1"/>
  <c r="DJ11" i="2"/>
  <c r="DJ9" i="2"/>
  <c r="DI39" i="1"/>
  <c r="DI32" i="1"/>
  <c r="DJ9" i="1"/>
  <c r="DJ7" i="1"/>
  <c r="DL15" i="1"/>
  <c r="DK19" i="1"/>
  <c r="DL19" i="1" s="1"/>
  <c r="DK4" i="3" l="1"/>
  <c r="DL4" i="3" s="1"/>
  <c r="DK32" i="2"/>
  <c r="DL32" i="2" s="1"/>
  <c r="DM32" i="2" s="1"/>
  <c r="DL8" i="1"/>
  <c r="DK8" i="1"/>
  <c r="DK22" i="2"/>
  <c r="DK39" i="2"/>
  <c r="DL39" i="2" s="1"/>
  <c r="DK6" i="3"/>
  <c r="DL6" i="3" s="1"/>
  <c r="DI16" i="2"/>
  <c r="DJ17" i="2"/>
  <c r="DJ16" i="2"/>
  <c r="DK17" i="2"/>
  <c r="DL15" i="2"/>
  <c r="DM15" i="2" s="1"/>
  <c r="DK13" i="1"/>
  <c r="DL13" i="1" s="1"/>
  <c r="DM13" i="1" s="1"/>
  <c r="DI11" i="1"/>
  <c r="DJ4" i="2"/>
  <c r="DJ3" i="1"/>
  <c r="DK7" i="1"/>
  <c r="DL7" i="1" s="1"/>
  <c r="DJ36" i="1"/>
  <c r="DK36" i="1" s="1"/>
  <c r="DM19" i="1"/>
  <c r="DN19" i="1" s="1"/>
  <c r="DK4" i="1"/>
  <c r="DL4" i="1" s="1"/>
  <c r="DM4" i="1" s="1"/>
  <c r="DJ4" i="1"/>
  <c r="DK5" i="2"/>
  <c r="DL5" i="1"/>
  <c r="DM5" i="1"/>
  <c r="DN5" i="1" s="1"/>
  <c r="DM7" i="2"/>
  <c r="DN7" i="2"/>
  <c r="DM12" i="2"/>
  <c r="DJ39" i="1"/>
  <c r="DK39" i="1" s="1"/>
  <c r="DM33" i="1"/>
  <c r="DN10" i="1"/>
  <c r="DO10" i="1" s="1"/>
  <c r="DM10" i="2"/>
  <c r="DN10" i="2" s="1"/>
  <c r="DL18" i="1"/>
  <c r="DJ6" i="2"/>
  <c r="DL20" i="2"/>
  <c r="DJ32" i="1"/>
  <c r="DL6" i="1"/>
  <c r="DM31" i="1"/>
  <c r="DN31" i="1" s="1"/>
  <c r="DM18" i="1"/>
  <c r="DM15" i="1"/>
  <c r="DM8" i="1"/>
  <c r="DL20" i="1"/>
  <c r="DL21" i="1"/>
  <c r="DL27" i="1"/>
  <c r="DK9" i="1"/>
  <c r="DM3" i="2"/>
  <c r="DL3" i="2"/>
  <c r="DK9" i="2"/>
  <c r="DI31" i="2"/>
  <c r="DK12" i="1"/>
  <c r="DK23" i="1"/>
  <c r="DM6" i="1"/>
  <c r="DN18" i="1"/>
  <c r="DL18" i="2"/>
  <c r="DJ8" i="2"/>
  <c r="DK8" i="2"/>
  <c r="DK11" i="2"/>
  <c r="DJ23" i="2"/>
  <c r="DJ21" i="2"/>
  <c r="DK21" i="2" s="1"/>
  <c r="DL21" i="2" s="1"/>
  <c r="DK19" i="2"/>
  <c r="DM19" i="2" s="1"/>
  <c r="DI36" i="3"/>
  <c r="DJ28" i="1"/>
  <c r="DN8" i="1"/>
  <c r="DL24" i="1"/>
  <c r="DI27" i="2"/>
  <c r="DJ33" i="2"/>
  <c r="DL19" i="2"/>
  <c r="DK13" i="2"/>
  <c r="DM28" i="2"/>
  <c r="DI3" i="3"/>
  <c r="DK39" i="3"/>
  <c r="DJ28" i="3"/>
  <c r="DK24" i="3"/>
  <c r="DJ35" i="1"/>
  <c r="DK35" i="1" s="1"/>
  <c r="DI8" i="3"/>
  <c r="DJ23" i="3"/>
  <c r="DK23" i="3" s="1"/>
  <c r="DJ7" i="3"/>
  <c r="DL9" i="3"/>
  <c r="DJ24" i="2"/>
  <c r="DL21" i="3"/>
  <c r="DI35" i="3"/>
  <c r="DI33" i="3"/>
  <c r="DK33" i="2"/>
  <c r="DJ27" i="2"/>
  <c r="DL36" i="2"/>
  <c r="DJ10" i="3"/>
  <c r="DI19" i="3"/>
  <c r="DI32" i="3"/>
  <c r="DI18" i="3"/>
  <c r="DJ31" i="3"/>
  <c r="DK31" i="3" s="1"/>
  <c r="DI20" i="3"/>
  <c r="DI27" i="3"/>
  <c r="DL35" i="2"/>
  <c r="DI5" i="3"/>
  <c r="DM6" i="3" l="1"/>
  <c r="DN6" i="3" s="1"/>
  <c r="DM39" i="2"/>
  <c r="DN39" i="2" s="1"/>
  <c r="DM4" i="3"/>
  <c r="DN4" i="3" s="1"/>
  <c r="DK16" i="2"/>
  <c r="DL16" i="2"/>
  <c r="DL17" i="2"/>
  <c r="DL39" i="1"/>
  <c r="DM17" i="2"/>
  <c r="DN16" i="2"/>
  <c r="DM16" i="2"/>
  <c r="DL22" i="2"/>
  <c r="DN15" i="2"/>
  <c r="DO15" i="2" s="1"/>
  <c r="DJ11" i="1"/>
  <c r="DJ32" i="3"/>
  <c r="DK10" i="3"/>
  <c r="DL10" i="3" s="1"/>
  <c r="DN32" i="2"/>
  <c r="DJ5" i="3"/>
  <c r="DM5" i="3" s="1"/>
  <c r="DM21" i="3"/>
  <c r="DN21" i="3" s="1"/>
  <c r="DM9" i="3"/>
  <c r="DN28" i="2"/>
  <c r="DO28" i="2"/>
  <c r="DK28" i="1"/>
  <c r="DP10" i="2"/>
  <c r="DO10" i="2"/>
  <c r="DQ10" i="2" s="1"/>
  <c r="DR10" i="2" s="1"/>
  <c r="DM7" i="1"/>
  <c r="DL5" i="3"/>
  <c r="DK5" i="3"/>
  <c r="DK7" i="3"/>
  <c r="DJ27" i="3"/>
  <c r="DO32" i="2"/>
  <c r="DP32" i="2" s="1"/>
  <c r="DQ32" i="2" s="1"/>
  <c r="DK35" i="3"/>
  <c r="DJ35" i="3"/>
  <c r="DM36" i="2"/>
  <c r="DJ8" i="3"/>
  <c r="DK8" i="3" s="1"/>
  <c r="DN9" i="3"/>
  <c r="DO9" i="3" s="1"/>
  <c r="DL35" i="1"/>
  <c r="DM35" i="1" s="1"/>
  <c r="DL24" i="3"/>
  <c r="DJ3" i="3"/>
  <c r="DN33" i="2"/>
  <c r="DO33" i="2" s="1"/>
  <c r="DL33" i="2"/>
  <c r="DM33" i="2" s="1"/>
  <c r="DM27" i="2"/>
  <c r="DL27" i="2"/>
  <c r="DK27" i="2"/>
  <c r="DJ20" i="3"/>
  <c r="DK20" i="3" s="1"/>
  <c r="DL31" i="3"/>
  <c r="DM31" i="3" s="1"/>
  <c r="DJ18" i="3"/>
  <c r="DJ19" i="3"/>
  <c r="DM35" i="2"/>
  <c r="DJ33" i="3"/>
  <c r="DK24" i="2"/>
  <c r="DL23" i="3"/>
  <c r="DK28" i="3"/>
  <c r="DL39" i="3"/>
  <c r="DL13" i="2"/>
  <c r="DN15" i="1"/>
  <c r="DM20" i="2"/>
  <c r="DL5" i="2"/>
  <c r="DL9" i="2"/>
  <c r="DO5" i="1"/>
  <c r="DN7" i="1"/>
  <c r="DK23" i="2"/>
  <c r="DM21" i="1"/>
  <c r="DN21" i="1" s="1"/>
  <c r="DO8" i="1"/>
  <c r="DP31" i="1"/>
  <c r="DM20" i="1"/>
  <c r="DO19" i="1"/>
  <c r="DN13" i="1"/>
  <c r="DO13" i="1" s="1"/>
  <c r="DP13" i="1" s="1"/>
  <c r="DL11" i="2"/>
  <c r="DM11" i="2" s="1"/>
  <c r="DL23" i="1"/>
  <c r="DN12" i="2"/>
  <c r="DM27" i="1"/>
  <c r="DN27" i="1" s="1"/>
  <c r="DO27" i="1" s="1"/>
  <c r="DP27" i="1" s="1"/>
  <c r="DM5" i="2"/>
  <c r="DK3" i="1"/>
  <c r="DL8" i="2"/>
  <c r="DM18" i="2"/>
  <c r="DO31" i="1"/>
  <c r="DN20" i="2"/>
  <c r="DO20" i="2" s="1"/>
  <c r="DL6" i="2"/>
  <c r="DM6" i="2" s="1"/>
  <c r="DN20" i="1"/>
  <c r="DM39" i="1"/>
  <c r="DO18" i="1"/>
  <c r="DO7" i="2"/>
  <c r="DL36" i="1"/>
  <c r="DN19" i="2"/>
  <c r="DN24" i="1"/>
  <c r="DM24" i="1"/>
  <c r="DJ36" i="3"/>
  <c r="DM21" i="2"/>
  <c r="DL12" i="1"/>
  <c r="DJ31" i="2"/>
  <c r="DN3" i="2"/>
  <c r="DN6" i="1"/>
  <c r="DM9" i="2"/>
  <c r="DN9" i="2" s="1"/>
  <c r="DK32" i="1"/>
  <c r="DK6" i="2"/>
  <c r="DP10" i="1"/>
  <c r="DN33" i="1"/>
  <c r="DO33" i="1" s="1"/>
  <c r="DL9" i="1"/>
  <c r="DP7" i="2"/>
  <c r="DN5" i="2"/>
  <c r="DN4" i="1"/>
  <c r="DK4" i="2"/>
  <c r="DL4" i="2" s="1"/>
  <c r="DO4" i="3" l="1"/>
  <c r="DP4" i="3" s="1"/>
  <c r="DQ4" i="3" s="1"/>
  <c r="DR4" i="3" s="1"/>
  <c r="DS4" i="3" s="1"/>
  <c r="DT4" i="3" s="1"/>
  <c r="DU4" i="3" s="1"/>
  <c r="DV4" i="3" s="1"/>
  <c r="DW4" i="3" s="1"/>
  <c r="DX4" i="3" s="1"/>
  <c r="DY4" i="3" s="1"/>
  <c r="DZ4" i="3" s="1"/>
  <c r="EA4" i="3" s="1"/>
  <c r="DO39" i="2"/>
  <c r="DQ39" i="2" s="1"/>
  <c r="DP39" i="2"/>
  <c r="DO6" i="3"/>
  <c r="DP6" i="3" s="1"/>
  <c r="DQ6" i="3" s="1"/>
  <c r="DR6" i="3" s="1"/>
  <c r="DP8" i="1"/>
  <c r="DQ8" i="1" s="1"/>
  <c r="DL28" i="1"/>
  <c r="DM28" i="1" s="1"/>
  <c r="DN17" i="2"/>
  <c r="DO16" i="2"/>
  <c r="DM22" i="2"/>
  <c r="DO20" i="1"/>
  <c r="DP15" i="2"/>
  <c r="DQ15" i="2" s="1"/>
  <c r="DQ13" i="1"/>
  <c r="DR13" i="1" s="1"/>
  <c r="DS13" i="1" s="1"/>
  <c r="DK11" i="1"/>
  <c r="DR32" i="2"/>
  <c r="DQ27" i="1"/>
  <c r="DR27" i="1"/>
  <c r="DS27" i="1" s="1"/>
  <c r="DP9" i="3"/>
  <c r="DQ9" i="3" s="1"/>
  <c r="DS10" i="2"/>
  <c r="DT10" i="2" s="1"/>
  <c r="DM10" i="3"/>
  <c r="DN10" i="3" s="1"/>
  <c r="DO21" i="3"/>
  <c r="DP21" i="3" s="1"/>
  <c r="DL32" i="1"/>
  <c r="DK31" i="2"/>
  <c r="DL23" i="2"/>
  <c r="DM23" i="2" s="1"/>
  <c r="DN23" i="2" s="1"/>
  <c r="DO5" i="2"/>
  <c r="DP20" i="1"/>
  <c r="DM13" i="2"/>
  <c r="DL8" i="3"/>
  <c r="DK27" i="3"/>
  <c r="DL7" i="3"/>
  <c r="DM7" i="3" s="1"/>
  <c r="DP33" i="2"/>
  <c r="DL35" i="3"/>
  <c r="DO7" i="1"/>
  <c r="DP7" i="1" s="1"/>
  <c r="DQ7" i="1" s="1"/>
  <c r="DR7" i="1" s="1"/>
  <c r="DS7" i="1" s="1"/>
  <c r="DT7" i="1" s="1"/>
  <c r="DU7" i="1" s="1"/>
  <c r="DV7" i="1" s="1"/>
  <c r="DW7" i="1" s="1"/>
  <c r="DX7" i="1" s="1"/>
  <c r="DY7" i="1" s="1"/>
  <c r="DZ7" i="1" s="1"/>
  <c r="EA7" i="1" s="1"/>
  <c r="DN31" i="3"/>
  <c r="DO31" i="3" s="1"/>
  <c r="DP4" i="1"/>
  <c r="DQ10" i="1"/>
  <c r="DO9" i="2"/>
  <c r="DQ31" i="1"/>
  <c r="DN18" i="2"/>
  <c r="DN11" i="2"/>
  <c r="DO4" i="1"/>
  <c r="DL31" i="2"/>
  <c r="DP5" i="2"/>
  <c r="DQ5" i="2" s="1"/>
  <c r="DN39" i="1"/>
  <c r="DO15" i="1"/>
  <c r="DN35" i="2"/>
  <c r="DO35" i="2" s="1"/>
  <c r="DP5" i="1"/>
  <c r="DN27" i="2"/>
  <c r="DM23" i="3"/>
  <c r="DN23" i="3" s="1"/>
  <c r="DN36" i="2"/>
  <c r="DM4" i="2"/>
  <c r="DN4" i="2" s="1"/>
  <c r="DP18" i="1"/>
  <c r="DQ18" i="1" s="1"/>
  <c r="DR18" i="1" s="1"/>
  <c r="DP33" i="1"/>
  <c r="DQ33" i="1" s="1"/>
  <c r="DM32" i="1"/>
  <c r="DO19" i="2"/>
  <c r="DM36" i="1"/>
  <c r="DM8" i="2"/>
  <c r="DL3" i="1"/>
  <c r="DQ7" i="2"/>
  <c r="DR7" i="2" s="1"/>
  <c r="DS7" i="2" s="1"/>
  <c r="DP20" i="2"/>
  <c r="DO21" i="1"/>
  <c r="DP21" i="1" s="1"/>
  <c r="DQ21" i="1" s="1"/>
  <c r="DM12" i="1"/>
  <c r="DN12" i="1" s="1"/>
  <c r="DO12" i="1" s="1"/>
  <c r="DM23" i="1"/>
  <c r="DM9" i="1"/>
  <c r="DQ4" i="1"/>
  <c r="DN21" i="2"/>
  <c r="DN13" i="2"/>
  <c r="DO13" i="2" s="1"/>
  <c r="DP13" i="2" s="1"/>
  <c r="DO23" i="3"/>
  <c r="DP23" i="3" s="1"/>
  <c r="DK19" i="3"/>
  <c r="DL19" i="3" s="1"/>
  <c r="DK18" i="3"/>
  <c r="DL20" i="3"/>
  <c r="DL24" i="2"/>
  <c r="DM24" i="2" s="1"/>
  <c r="DQ33" i="2"/>
  <c r="DR33" i="2" s="1"/>
  <c r="DS33" i="2" s="1"/>
  <c r="DT33" i="2" s="1"/>
  <c r="DU33" i="2" s="1"/>
  <c r="DV33" i="2" s="1"/>
  <c r="DK32" i="3"/>
  <c r="DM39" i="3"/>
  <c r="DN39" i="3" s="1"/>
  <c r="DO3" i="2"/>
  <c r="DP3" i="2" s="1"/>
  <c r="DQ3" i="2" s="1"/>
  <c r="DP24" i="1"/>
  <c r="DO24" i="1"/>
  <c r="DN6" i="2"/>
  <c r="DO6" i="1"/>
  <c r="DK36" i="3"/>
  <c r="DO12" i="2"/>
  <c r="DQ20" i="1"/>
  <c r="DR20" i="1" s="1"/>
  <c r="DS20" i="1" s="1"/>
  <c r="DT20" i="1" s="1"/>
  <c r="DU20" i="1" s="1"/>
  <c r="DV20" i="1" s="1"/>
  <c r="DW20" i="1" s="1"/>
  <c r="DX20" i="1" s="1"/>
  <c r="DY20" i="1" s="1"/>
  <c r="DP19" i="1"/>
  <c r="DK33" i="3"/>
  <c r="DO27" i="2"/>
  <c r="DP27" i="2" s="1"/>
  <c r="DL3" i="3"/>
  <c r="DM3" i="3" s="1"/>
  <c r="DK3" i="3"/>
  <c r="DN35" i="1"/>
  <c r="DN5" i="3"/>
  <c r="DP28" i="2"/>
  <c r="DM24" i="3"/>
  <c r="DS32" i="2"/>
  <c r="DL28" i="3"/>
  <c r="DR9" i="3" l="1"/>
  <c r="DS9" i="3" s="1"/>
  <c r="DR39" i="2"/>
  <c r="DS39" i="2"/>
  <c r="DO10" i="3"/>
  <c r="DP10" i="3" s="1"/>
  <c r="DT27" i="1"/>
  <c r="DR15" i="2"/>
  <c r="DN22" i="2"/>
  <c r="DR8" i="1"/>
  <c r="DS8" i="1" s="1"/>
  <c r="DT8" i="1" s="1"/>
  <c r="DU8" i="1" s="1"/>
  <c r="DV8" i="1" s="1"/>
  <c r="DW8" i="1" s="1"/>
  <c r="DX8" i="1" s="1"/>
  <c r="DY8" i="1" s="1"/>
  <c r="DZ8" i="1" s="1"/>
  <c r="EA8" i="1" s="1"/>
  <c r="DS18" i="1"/>
  <c r="DT18" i="1" s="1"/>
  <c r="DN28" i="1"/>
  <c r="DO28" i="1" s="1"/>
  <c r="DP28" i="1" s="1"/>
  <c r="DP16" i="2"/>
  <c r="DO17" i="2"/>
  <c r="DP17" i="2" s="1"/>
  <c r="DS15" i="2"/>
  <c r="DT15" i="2" s="1"/>
  <c r="DU15" i="2" s="1"/>
  <c r="DV15" i="2" s="1"/>
  <c r="DW15" i="2" s="1"/>
  <c r="DX15" i="2" s="1"/>
  <c r="DY15" i="2" s="1"/>
  <c r="DZ15" i="2" s="1"/>
  <c r="DL11" i="1"/>
  <c r="DM11" i="1"/>
  <c r="DQ27" i="2"/>
  <c r="DR33" i="1"/>
  <c r="DS33" i="1" s="1"/>
  <c r="DT33" i="1" s="1"/>
  <c r="DU33" i="1" s="1"/>
  <c r="DV33" i="1" s="1"/>
  <c r="DW33" i="1" s="1"/>
  <c r="DX33" i="1" s="1"/>
  <c r="DY33" i="1" s="1"/>
  <c r="DZ33" i="1" s="1"/>
  <c r="EA33" i="1" s="1"/>
  <c r="DR5" i="2"/>
  <c r="DS5" i="2" s="1"/>
  <c r="DT5" i="2" s="1"/>
  <c r="DU5" i="2" s="1"/>
  <c r="DV5" i="2" s="1"/>
  <c r="DW5" i="2" s="1"/>
  <c r="DX5" i="2" s="1"/>
  <c r="DY5" i="2" s="1"/>
  <c r="DZ5" i="2" s="1"/>
  <c r="EA5" i="2" s="1"/>
  <c r="DU10" i="2"/>
  <c r="DV10" i="2" s="1"/>
  <c r="DQ23" i="3"/>
  <c r="DR23" i="3" s="1"/>
  <c r="DT13" i="1"/>
  <c r="DO4" i="2"/>
  <c r="DP31" i="3"/>
  <c r="DS6" i="3"/>
  <c r="DT6" i="3" s="1"/>
  <c r="DU6" i="3" s="1"/>
  <c r="DV6" i="3"/>
  <c r="DW6" i="3" s="1"/>
  <c r="DX6" i="3" s="1"/>
  <c r="DY6" i="3" s="1"/>
  <c r="DZ6" i="3" s="1"/>
  <c r="EA6" i="3" s="1"/>
  <c r="DQ21" i="3"/>
  <c r="DR21" i="3" s="1"/>
  <c r="DS21" i="3" s="1"/>
  <c r="DT21" i="3"/>
  <c r="DU21" i="3" s="1"/>
  <c r="DV21" i="3" s="1"/>
  <c r="DW21" i="3" s="1"/>
  <c r="DX21" i="3" s="1"/>
  <c r="DY21" i="3" s="1"/>
  <c r="DZ21" i="3" s="1"/>
  <c r="EA21" i="3" s="1"/>
  <c r="DO35" i="1"/>
  <c r="DP35" i="1" s="1"/>
  <c r="DQ35" i="1" s="1"/>
  <c r="DM3" i="1"/>
  <c r="DO39" i="1"/>
  <c r="DP39" i="1" s="1"/>
  <c r="DQ39" i="1" s="1"/>
  <c r="DU18" i="1"/>
  <c r="DV18" i="1" s="1"/>
  <c r="DW18" i="1" s="1"/>
  <c r="DX18" i="1" s="1"/>
  <c r="DY18" i="1" s="1"/>
  <c r="DZ18" i="1" s="1"/>
  <c r="EA18" i="1" s="1"/>
  <c r="DT32" i="2"/>
  <c r="DU32" i="2" s="1"/>
  <c r="DV32" i="2" s="1"/>
  <c r="DW32" i="2" s="1"/>
  <c r="DX32" i="2" s="1"/>
  <c r="DY32" i="2" s="1"/>
  <c r="DZ32" i="2" s="1"/>
  <c r="EA32" i="2" s="1"/>
  <c r="DL18" i="3"/>
  <c r="DO39" i="3"/>
  <c r="DQ13" i="2"/>
  <c r="DR13" i="2" s="1"/>
  <c r="DS13" i="2" s="1"/>
  <c r="DZ20" i="1"/>
  <c r="EA20" i="1" s="1"/>
  <c r="DO23" i="2"/>
  <c r="DP19" i="2"/>
  <c r="DN9" i="1"/>
  <c r="DO9" i="1" s="1"/>
  <c r="DP9" i="1" s="1"/>
  <c r="DQ9" i="1" s="1"/>
  <c r="DR9" i="1" s="1"/>
  <c r="DS9" i="1" s="1"/>
  <c r="DT9" i="1" s="1"/>
  <c r="DU9" i="1" s="1"/>
  <c r="DV9" i="1" s="1"/>
  <c r="DW9" i="1" s="1"/>
  <c r="DX9" i="1" s="1"/>
  <c r="DY9" i="1" s="1"/>
  <c r="DZ9" i="1" s="1"/>
  <c r="EA9" i="1" s="1"/>
  <c r="DQ19" i="1"/>
  <c r="DP12" i="2"/>
  <c r="DR3" i="2"/>
  <c r="DS3" i="2" s="1"/>
  <c r="DT3" i="2" s="1"/>
  <c r="DL32" i="3"/>
  <c r="DT7" i="2"/>
  <c r="DU7" i="2" s="1"/>
  <c r="DV7" i="2" s="1"/>
  <c r="DW7" i="2" s="1"/>
  <c r="DX7" i="2" s="1"/>
  <c r="DY7" i="2" s="1"/>
  <c r="DZ7" i="2" s="1"/>
  <c r="EA7" i="2" s="1"/>
  <c r="DP23" i="2"/>
  <c r="DQ23" i="2" s="1"/>
  <c r="DL33" i="3"/>
  <c r="DN23" i="1"/>
  <c r="DO23" i="1" s="1"/>
  <c r="DO6" i="2"/>
  <c r="DW33" i="2"/>
  <c r="DX33" i="2" s="1"/>
  <c r="DY33" i="2" s="1"/>
  <c r="DQ5" i="1"/>
  <c r="DN36" i="1"/>
  <c r="DO18" i="2"/>
  <c r="DR19" i="1"/>
  <c r="DP4" i="2"/>
  <c r="DS23" i="3"/>
  <c r="DT23" i="3" s="1"/>
  <c r="DU23" i="3" s="1"/>
  <c r="DV23" i="3" s="1"/>
  <c r="DW23" i="3" s="1"/>
  <c r="DX23" i="3" s="1"/>
  <c r="DY23" i="3" s="1"/>
  <c r="DZ23" i="3" s="1"/>
  <c r="EA23" i="3" s="1"/>
  <c r="DT39" i="2"/>
  <c r="DU39" i="2" s="1"/>
  <c r="DV39" i="2" s="1"/>
  <c r="DW39" i="2" s="1"/>
  <c r="DX39" i="2" s="1"/>
  <c r="DY39" i="2" s="1"/>
  <c r="DZ39" i="2" s="1"/>
  <c r="EA39" i="2" s="1"/>
  <c r="DM8" i="3"/>
  <c r="DP39" i="3"/>
  <c r="DN32" i="1"/>
  <c r="DO5" i="3"/>
  <c r="DP5" i="3" s="1"/>
  <c r="DQ5" i="3" s="1"/>
  <c r="DR5" i="3" s="1"/>
  <c r="DS5" i="3" s="1"/>
  <c r="DT5" i="3" s="1"/>
  <c r="DU5" i="3" s="1"/>
  <c r="DV5" i="3" s="1"/>
  <c r="DW5" i="3" s="1"/>
  <c r="DX5" i="3" s="1"/>
  <c r="DY5" i="3" s="1"/>
  <c r="DZ5" i="3" s="1"/>
  <c r="EA5" i="3" s="1"/>
  <c r="DM31" i="2"/>
  <c r="DM32" i="3"/>
  <c r="DN32" i="3" s="1"/>
  <c r="DN3" i="3"/>
  <c r="DO3" i="3" s="1"/>
  <c r="DM20" i="3"/>
  <c r="DL36" i="3"/>
  <c r="DQ24" i="1"/>
  <c r="DN24" i="2"/>
  <c r="DR21" i="1"/>
  <c r="DN8" i="2"/>
  <c r="DO21" i="2"/>
  <c r="DQ4" i="2"/>
  <c r="DR4" i="2" s="1"/>
  <c r="DS4" i="2" s="1"/>
  <c r="DT4" i="2" s="1"/>
  <c r="DR27" i="2"/>
  <c r="DS27" i="2" s="1"/>
  <c r="DR4" i="1"/>
  <c r="DO11" i="2"/>
  <c r="DP11" i="2" s="1"/>
  <c r="DQ11" i="2" s="1"/>
  <c r="DR11" i="2" s="1"/>
  <c r="DS11" i="2" s="1"/>
  <c r="DP9" i="2"/>
  <c r="DS21" i="1"/>
  <c r="DT21" i="1" s="1"/>
  <c r="DU21" i="1" s="1"/>
  <c r="DQ31" i="3"/>
  <c r="DL27" i="3"/>
  <c r="DM18" i="3"/>
  <c r="DM28" i="3"/>
  <c r="DN28" i="3" s="1"/>
  <c r="DO28" i="3" s="1"/>
  <c r="DV21" i="1"/>
  <c r="DW21" i="1" s="1"/>
  <c r="DX21" i="1" s="1"/>
  <c r="DY21" i="1" s="1"/>
  <c r="DR31" i="1"/>
  <c r="DN24" i="3"/>
  <c r="DO24" i="3" s="1"/>
  <c r="DP24" i="3" s="1"/>
  <c r="DQ24" i="3" s="1"/>
  <c r="DR24" i="3" s="1"/>
  <c r="DS24" i="3" s="1"/>
  <c r="DT24" i="3" s="1"/>
  <c r="DU24" i="3" s="1"/>
  <c r="DV24" i="3" s="1"/>
  <c r="DW24" i="3" s="1"/>
  <c r="DX24" i="3" s="1"/>
  <c r="DY24" i="3" s="1"/>
  <c r="DQ28" i="2"/>
  <c r="DR28" i="2" s="1"/>
  <c r="DS28" i="2" s="1"/>
  <c r="DT28" i="2" s="1"/>
  <c r="DU28" i="2" s="1"/>
  <c r="DV28" i="2" s="1"/>
  <c r="DW28" i="2" s="1"/>
  <c r="DX28" i="2" s="1"/>
  <c r="DY28" i="2" s="1"/>
  <c r="DZ28" i="2" s="1"/>
  <c r="EA28" i="2" s="1"/>
  <c r="DM19" i="3"/>
  <c r="DO36" i="1"/>
  <c r="DP6" i="1"/>
  <c r="DQ6" i="1" s="1"/>
  <c r="DT13" i="2"/>
  <c r="DU13" i="2" s="1"/>
  <c r="DV13" i="2" s="1"/>
  <c r="DW13" i="2" s="1"/>
  <c r="DX13" i="2" s="1"/>
  <c r="DY13" i="2" s="1"/>
  <c r="DZ13" i="2" s="1"/>
  <c r="EA13" i="2" s="1"/>
  <c r="DP35" i="2"/>
  <c r="DQ35" i="2" s="1"/>
  <c r="DP15" i="1"/>
  <c r="DQ20" i="2"/>
  <c r="DR20" i="2" s="1"/>
  <c r="DS20" i="2" s="1"/>
  <c r="DT20" i="2" s="1"/>
  <c r="DU20" i="2" s="1"/>
  <c r="DV20" i="2" s="1"/>
  <c r="DW20" i="2" s="1"/>
  <c r="DX20" i="2" s="1"/>
  <c r="DY20" i="2" s="1"/>
  <c r="DZ20" i="2" s="1"/>
  <c r="EA20" i="2" s="1"/>
  <c r="DP12" i="1"/>
  <c r="DQ12" i="1" s="1"/>
  <c r="DR12" i="1" s="1"/>
  <c r="DS12" i="1" s="1"/>
  <c r="DT12" i="1" s="1"/>
  <c r="DU12" i="1" s="1"/>
  <c r="DV12" i="1" s="1"/>
  <c r="DW12" i="1" s="1"/>
  <c r="DX12" i="1" s="1"/>
  <c r="DY12" i="1" s="1"/>
  <c r="DZ12" i="1" s="1"/>
  <c r="EA12" i="1" s="1"/>
  <c r="DR10" i="1"/>
  <c r="DM35" i="3"/>
  <c r="DN35" i="3" s="1"/>
  <c r="DO35" i="3" s="1"/>
  <c r="DP35" i="3" s="1"/>
  <c r="DQ35" i="3" s="1"/>
  <c r="DR35" i="3" s="1"/>
  <c r="DS35" i="3" s="1"/>
  <c r="DT35" i="3" s="1"/>
  <c r="DU35" i="3" s="1"/>
  <c r="DV35" i="3" s="1"/>
  <c r="DW35" i="3" s="1"/>
  <c r="DX35" i="3" s="1"/>
  <c r="DY35" i="3" s="1"/>
  <c r="DN7" i="3"/>
  <c r="DO7" i="3" s="1"/>
  <c r="DP7" i="3" s="1"/>
  <c r="DQ7" i="3" s="1"/>
  <c r="DR7" i="3" s="1"/>
  <c r="DS7" i="3" s="1"/>
  <c r="DT7" i="3" s="1"/>
  <c r="DU7" i="3" s="1"/>
  <c r="DV7" i="3" s="1"/>
  <c r="DW7" i="3" s="1"/>
  <c r="DX7" i="3" s="1"/>
  <c r="DY7" i="3" s="1"/>
  <c r="DZ7" i="3" s="1"/>
  <c r="EA7" i="3" s="1"/>
  <c r="DO36" i="2"/>
  <c r="DQ39" i="3"/>
  <c r="DR39" i="3" s="1"/>
  <c r="DS39" i="3" s="1"/>
  <c r="DT39" i="3" s="1"/>
  <c r="DU39" i="3" s="1"/>
  <c r="DV39" i="3" s="1"/>
  <c r="DW39" i="3" s="1"/>
  <c r="DX39" i="3" s="1"/>
  <c r="DY39" i="3" s="1"/>
  <c r="DZ39" i="3" s="1"/>
  <c r="EA39" i="3" s="1"/>
  <c r="DQ10" i="3" l="1"/>
  <c r="DT9" i="3"/>
  <c r="DU9" i="3" s="1"/>
  <c r="DV9" i="3" s="1"/>
  <c r="DZ33" i="2"/>
  <c r="EA33" i="2" s="1"/>
  <c r="DP3" i="3"/>
  <c r="DQ3" i="3" s="1"/>
  <c r="DS19" i="1"/>
  <c r="DT19" i="1" s="1"/>
  <c r="DU19" i="1" s="1"/>
  <c r="DV19" i="1" s="1"/>
  <c r="DW19" i="1" s="1"/>
  <c r="DX19" i="1" s="1"/>
  <c r="DY19" i="1" s="1"/>
  <c r="DU27" i="1"/>
  <c r="DV27" i="1" s="1"/>
  <c r="DW27" i="1" s="1"/>
  <c r="DX27" i="1" s="1"/>
  <c r="DR10" i="3"/>
  <c r="DS10" i="3" s="1"/>
  <c r="DT10" i="3" s="1"/>
  <c r="DU10" i="3" s="1"/>
  <c r="DV10" i="3" s="1"/>
  <c r="DW10" i="3" s="1"/>
  <c r="DX10" i="3" s="1"/>
  <c r="DY10" i="3" s="1"/>
  <c r="DZ10" i="3" s="1"/>
  <c r="EA10" i="3" s="1"/>
  <c r="DR35" i="2"/>
  <c r="DS35" i="2" s="1"/>
  <c r="DT35" i="2" s="1"/>
  <c r="DU35" i="2" s="1"/>
  <c r="DV35" i="2" s="1"/>
  <c r="DW35" i="2" s="1"/>
  <c r="DX35" i="2" s="1"/>
  <c r="DT27" i="2"/>
  <c r="DU27" i="2" s="1"/>
  <c r="DV27" i="2" s="1"/>
  <c r="DW27" i="2" s="1"/>
  <c r="DX27" i="2" s="1"/>
  <c r="DY27" i="2" s="1"/>
  <c r="DZ27" i="2" s="1"/>
  <c r="EA27" i="2" s="1"/>
  <c r="DQ17" i="2"/>
  <c r="DU3" i="2"/>
  <c r="DV3" i="2" s="1"/>
  <c r="DW3" i="2" s="1"/>
  <c r="DQ16" i="2"/>
  <c r="DR16" i="2" s="1"/>
  <c r="DS16" i="2" s="1"/>
  <c r="DT16" i="2" s="1"/>
  <c r="DU16" i="2" s="1"/>
  <c r="DV16" i="2" s="1"/>
  <c r="DW16" i="2" s="1"/>
  <c r="DX16" i="2" s="1"/>
  <c r="DY16" i="2" s="1"/>
  <c r="DZ16" i="2" s="1"/>
  <c r="EA16" i="2" s="1"/>
  <c r="DO22" i="2"/>
  <c r="DP22" i="2" s="1"/>
  <c r="EA15" i="2"/>
  <c r="DN11" i="1"/>
  <c r="DO11" i="1" s="1"/>
  <c r="DP11" i="1" s="1"/>
  <c r="DU13" i="1"/>
  <c r="DV13" i="1" s="1"/>
  <c r="DW13" i="1" s="1"/>
  <c r="DX13" i="1" s="1"/>
  <c r="DY13" i="1" s="1"/>
  <c r="DZ13" i="1" s="1"/>
  <c r="EA13" i="1" s="1"/>
  <c r="DT11" i="2"/>
  <c r="DU11" i="2" s="1"/>
  <c r="DV11" i="2" s="1"/>
  <c r="DP23" i="1"/>
  <c r="DQ23" i="1"/>
  <c r="DR23" i="1" s="1"/>
  <c r="DS23" i="1" s="1"/>
  <c r="DT23" i="1" s="1"/>
  <c r="DU23" i="1" s="1"/>
  <c r="DV23" i="1" s="1"/>
  <c r="DW23" i="1" s="1"/>
  <c r="DX23" i="1" s="1"/>
  <c r="DY23" i="1" s="1"/>
  <c r="DZ23" i="1" s="1"/>
  <c r="EA23" i="1" s="1"/>
  <c r="DP28" i="3"/>
  <c r="DQ28" i="3" s="1"/>
  <c r="DR28" i="3" s="1"/>
  <c r="DS28" i="3" s="1"/>
  <c r="DT28" i="3" s="1"/>
  <c r="DU28" i="3" s="1"/>
  <c r="DV28" i="3" s="1"/>
  <c r="DZ21" i="1"/>
  <c r="EA21" i="1" s="1"/>
  <c r="DR39" i="1"/>
  <c r="DS39" i="1" s="1"/>
  <c r="DT39" i="1" s="1"/>
  <c r="DU39" i="1" s="1"/>
  <c r="DV39" i="1" s="1"/>
  <c r="DW39" i="1" s="1"/>
  <c r="DX39" i="1" s="1"/>
  <c r="DY39" i="1" s="1"/>
  <c r="DZ39" i="1" s="1"/>
  <c r="EA39" i="1" s="1"/>
  <c r="DR23" i="2"/>
  <c r="DS23" i="2" s="1"/>
  <c r="DT23" i="2" s="1"/>
  <c r="DN18" i="3"/>
  <c r="DO18" i="3" s="1"/>
  <c r="DR35" i="1"/>
  <c r="DS35" i="1" s="1"/>
  <c r="DT35" i="1" s="1"/>
  <c r="DU35" i="1" s="1"/>
  <c r="DV35" i="1" s="1"/>
  <c r="DW35" i="1" s="1"/>
  <c r="DX35" i="1" s="1"/>
  <c r="DY35" i="1" s="1"/>
  <c r="DZ35" i="1" s="1"/>
  <c r="EA35" i="1" s="1"/>
  <c r="DP36" i="1"/>
  <c r="DP6" i="2"/>
  <c r="DM33" i="3"/>
  <c r="DQ12" i="2"/>
  <c r="DM27" i="3"/>
  <c r="DW10" i="2"/>
  <c r="DX10" i="2" s="1"/>
  <c r="DY10" i="2" s="1"/>
  <c r="DZ10" i="2" s="1"/>
  <c r="EA10" i="2" s="1"/>
  <c r="DR6" i="1"/>
  <c r="DS6" i="1" s="1"/>
  <c r="DT6" i="1" s="1"/>
  <c r="DU6" i="1" s="1"/>
  <c r="DV6" i="1" s="1"/>
  <c r="DW6" i="1" s="1"/>
  <c r="DX6" i="1" s="1"/>
  <c r="DY6" i="1" s="1"/>
  <c r="DZ6" i="1" s="1"/>
  <c r="EA6" i="1" s="1"/>
  <c r="DN31" i="2"/>
  <c r="DO31" i="2" s="1"/>
  <c r="DP31" i="2" s="1"/>
  <c r="DQ31" i="2" s="1"/>
  <c r="DR31" i="2" s="1"/>
  <c r="DS31" i="2" s="1"/>
  <c r="DT31" i="2" s="1"/>
  <c r="DU31" i="2" s="1"/>
  <c r="DV31" i="2" s="1"/>
  <c r="DW31" i="2" s="1"/>
  <c r="DX31" i="2" s="1"/>
  <c r="DY31" i="2" s="1"/>
  <c r="DZ31" i="2" s="1"/>
  <c r="EA31" i="2" s="1"/>
  <c r="DN19" i="3"/>
  <c r="DQ19" i="2"/>
  <c r="DR19" i="2" s="1"/>
  <c r="DS19" i="2" s="1"/>
  <c r="DT19" i="2" s="1"/>
  <c r="DU19" i="2" s="1"/>
  <c r="DV19" i="2" s="1"/>
  <c r="DW19" i="2" s="1"/>
  <c r="DX19" i="2" s="1"/>
  <c r="DY19" i="2" s="1"/>
  <c r="DZ19" i="2" s="1"/>
  <c r="EA19" i="2" s="1"/>
  <c r="DP18" i="2"/>
  <c r="DQ18" i="2" s="1"/>
  <c r="DN20" i="3"/>
  <c r="DP36" i="2"/>
  <c r="DQ15" i="1"/>
  <c r="DR15" i="1" s="1"/>
  <c r="DY35" i="2"/>
  <c r="DZ35" i="2" s="1"/>
  <c r="EA35" i="2" s="1"/>
  <c r="DS31" i="1"/>
  <c r="DT31" i="1" s="1"/>
  <c r="DU31" i="1" s="1"/>
  <c r="DV31" i="1" s="1"/>
  <c r="DW31" i="1" s="1"/>
  <c r="DX31" i="1" s="1"/>
  <c r="DY31" i="1" s="1"/>
  <c r="DZ31" i="1" s="1"/>
  <c r="EA31" i="1" s="1"/>
  <c r="DQ9" i="2"/>
  <c r="DR9" i="2"/>
  <c r="DS9" i="2" s="1"/>
  <c r="DT9" i="2" s="1"/>
  <c r="DU9" i="2" s="1"/>
  <c r="DV9" i="2" s="1"/>
  <c r="DW9" i="2" s="1"/>
  <c r="DX9" i="2" s="1"/>
  <c r="DY9" i="2" s="1"/>
  <c r="DZ9" i="2" s="1"/>
  <c r="EA9" i="2" s="1"/>
  <c r="DW11" i="2"/>
  <c r="DX11" i="2" s="1"/>
  <c r="DY11" i="2" s="1"/>
  <c r="DZ11" i="2" s="1"/>
  <c r="EA11" i="2" s="1"/>
  <c r="DP21" i="2"/>
  <c r="DO8" i="2"/>
  <c r="DM36" i="3"/>
  <c r="DR24" i="1"/>
  <c r="DP18" i="3"/>
  <c r="DQ18" i="3" s="1"/>
  <c r="DR18" i="3" s="1"/>
  <c r="DS18" i="3" s="1"/>
  <c r="DT18" i="3" s="1"/>
  <c r="DU18" i="3" s="1"/>
  <c r="DV18" i="3" s="1"/>
  <c r="DW18" i="3" s="1"/>
  <c r="DX18" i="3" s="1"/>
  <c r="DY18" i="3" s="1"/>
  <c r="DZ18" i="3" s="1"/>
  <c r="EA18" i="3" s="1"/>
  <c r="DN27" i="3"/>
  <c r="DO27" i="3" s="1"/>
  <c r="DR31" i="3"/>
  <c r="DS4" i="1"/>
  <c r="DT4" i="1" s="1"/>
  <c r="DU4" i="1" s="1"/>
  <c r="DV4" i="1" s="1"/>
  <c r="DW4" i="1" s="1"/>
  <c r="DX4" i="1" s="1"/>
  <c r="DY4" i="1" s="1"/>
  <c r="DZ4" i="1" s="1"/>
  <c r="EA4" i="1" s="1"/>
  <c r="DZ35" i="3"/>
  <c r="EA35" i="3" s="1"/>
  <c r="DS15" i="1"/>
  <c r="DT15" i="1" s="1"/>
  <c r="DS10" i="1"/>
  <c r="DT10" i="1" s="1"/>
  <c r="DU10" i="1" s="1"/>
  <c r="DV10" i="1" s="1"/>
  <c r="DW10" i="1" s="1"/>
  <c r="DX10" i="1" s="1"/>
  <c r="DY10" i="1" s="1"/>
  <c r="DZ10" i="1" s="1"/>
  <c r="EA10" i="1" s="1"/>
  <c r="DQ36" i="2"/>
  <c r="DR36" i="2" s="1"/>
  <c r="DU4" i="2"/>
  <c r="DV4" i="2" s="1"/>
  <c r="DW4" i="2" s="1"/>
  <c r="DX4" i="2" s="1"/>
  <c r="DY4" i="2" s="1"/>
  <c r="DZ4" i="2" s="1"/>
  <c r="EA4" i="2" s="1"/>
  <c r="DZ24" i="3"/>
  <c r="EA24" i="3" s="1"/>
  <c r="DO32" i="1"/>
  <c r="DP32" i="1" s="1"/>
  <c r="DQ32" i="1" s="1"/>
  <c r="DR32" i="1" s="1"/>
  <c r="DR5" i="1"/>
  <c r="DW28" i="3"/>
  <c r="DX28" i="3" s="1"/>
  <c r="DY28" i="3" s="1"/>
  <c r="DZ28" i="3" s="1"/>
  <c r="EA28" i="3" s="1"/>
  <c r="DO24" i="2"/>
  <c r="DP24" i="2" s="1"/>
  <c r="DQ24" i="2" s="1"/>
  <c r="DR24" i="2" s="1"/>
  <c r="DS24" i="2" s="1"/>
  <c r="DT24" i="2" s="1"/>
  <c r="DU24" i="2" s="1"/>
  <c r="DV24" i="2" s="1"/>
  <c r="DW24" i="2" s="1"/>
  <c r="DX24" i="2" s="1"/>
  <c r="DY24" i="2" s="1"/>
  <c r="DZ24" i="2" s="1"/>
  <c r="EA24" i="2" s="1"/>
  <c r="DR12" i="2"/>
  <c r="DS12" i="2" s="1"/>
  <c r="DT12" i="2" s="1"/>
  <c r="DU12" i="2" s="1"/>
  <c r="DV12" i="2" s="1"/>
  <c r="DW12" i="2" s="1"/>
  <c r="DX12" i="2" s="1"/>
  <c r="DY12" i="2" s="1"/>
  <c r="DZ12" i="2" s="1"/>
  <c r="EA12" i="2" s="1"/>
  <c r="DO32" i="3"/>
  <c r="DQ28" i="1"/>
  <c r="DR28" i="1" s="1"/>
  <c r="DS28" i="1" s="1"/>
  <c r="DT28" i="1" s="1"/>
  <c r="DU28" i="1" s="1"/>
  <c r="DV28" i="1" s="1"/>
  <c r="DW28" i="1" s="1"/>
  <c r="DX28" i="1" s="1"/>
  <c r="DY28" i="1" s="1"/>
  <c r="DZ28" i="1" s="1"/>
  <c r="EA28" i="1" s="1"/>
  <c r="DU23" i="2"/>
  <c r="DX23" i="2" s="1"/>
  <c r="DY23" i="2" s="1"/>
  <c r="DZ23" i="2" s="1"/>
  <c r="EA23" i="2" s="1"/>
  <c r="DV23" i="2"/>
  <c r="DW23" i="2" s="1"/>
  <c r="DN8" i="3"/>
  <c r="DN3" i="1"/>
  <c r="DR3" i="3" l="1"/>
  <c r="DS3" i="3" s="1"/>
  <c r="DT3" i="3" s="1"/>
  <c r="DU3" i="3" s="1"/>
  <c r="DV3" i="3" s="1"/>
  <c r="DW3" i="3" s="1"/>
  <c r="DX3" i="3" s="1"/>
  <c r="DY3" i="3" s="1"/>
  <c r="DZ3" i="3" s="1"/>
  <c r="EA3" i="3" s="1"/>
  <c r="DU15" i="1"/>
  <c r="DV15" i="1" s="1"/>
  <c r="DW15" i="1" s="1"/>
  <c r="DX15" i="1" s="1"/>
  <c r="DY15" i="1" s="1"/>
  <c r="DZ15" i="1" s="1"/>
  <c r="EA15" i="1" s="1"/>
  <c r="DQ22" i="2"/>
  <c r="DR22" i="2" s="1"/>
  <c r="DS22" i="2" s="1"/>
  <c r="DT22" i="2" s="1"/>
  <c r="DU22" i="2" s="1"/>
  <c r="DV22" i="2" s="1"/>
  <c r="DW22" i="2" s="1"/>
  <c r="DX22" i="2" s="1"/>
  <c r="DY22" i="2" s="1"/>
  <c r="DZ22" i="2" s="1"/>
  <c r="EA22" i="2" s="1"/>
  <c r="DR17" i="2"/>
  <c r="DS17" i="2" s="1"/>
  <c r="DY27" i="1"/>
  <c r="DZ27" i="1" s="1"/>
  <c r="EA27" i="1" s="1"/>
  <c r="DW9" i="3"/>
  <c r="DX9" i="3" s="1"/>
  <c r="DY9" i="3" s="1"/>
  <c r="DZ9" i="3" s="1"/>
  <c r="EA9" i="3" s="1"/>
  <c r="DZ19" i="1"/>
  <c r="EA19" i="1" s="1"/>
  <c r="DX3" i="2"/>
  <c r="DY3" i="2" s="1"/>
  <c r="DZ3" i="2" s="1"/>
  <c r="EA3" i="2" s="1"/>
  <c r="DQ11" i="1"/>
  <c r="DR11" i="1" s="1"/>
  <c r="DO3" i="1"/>
  <c r="DP3" i="1"/>
  <c r="DQ3" i="1"/>
  <c r="DR3" i="1" s="1"/>
  <c r="DS3" i="1" s="1"/>
  <c r="DT3" i="1" s="1"/>
  <c r="DS31" i="3"/>
  <c r="DT31" i="3" s="1"/>
  <c r="DU31" i="3" s="1"/>
  <c r="DV31" i="3" s="1"/>
  <c r="DW31" i="3" s="1"/>
  <c r="DX31" i="3" s="1"/>
  <c r="DY31" i="3" s="1"/>
  <c r="DZ31" i="3" s="1"/>
  <c r="EA31" i="3" s="1"/>
  <c r="DP27" i="3"/>
  <c r="DO19" i="3"/>
  <c r="DP19" i="3" s="1"/>
  <c r="DQ19" i="3" s="1"/>
  <c r="DR19" i="3" s="1"/>
  <c r="DS19" i="3" s="1"/>
  <c r="DT19" i="3" s="1"/>
  <c r="DU19" i="3" s="1"/>
  <c r="DV19" i="3" s="1"/>
  <c r="DW19" i="3" s="1"/>
  <c r="DX19" i="3" s="1"/>
  <c r="DY19" i="3" s="1"/>
  <c r="DO8" i="3"/>
  <c r="DP8" i="3" s="1"/>
  <c r="DQ8" i="3" s="1"/>
  <c r="DR8" i="3" s="1"/>
  <c r="DS8" i="3" s="1"/>
  <c r="DT8" i="3" s="1"/>
  <c r="DU8" i="3" s="1"/>
  <c r="DV8" i="3" s="1"/>
  <c r="DW8" i="3" s="1"/>
  <c r="DX8" i="3" s="1"/>
  <c r="DY8" i="3" s="1"/>
  <c r="DZ8" i="3" s="1"/>
  <c r="EA8" i="3" s="1"/>
  <c r="DN36" i="3"/>
  <c r="DP8" i="2"/>
  <c r="DQ8" i="2" s="1"/>
  <c r="DR8" i="2" s="1"/>
  <c r="DS8" i="2" s="1"/>
  <c r="DT8" i="2" s="1"/>
  <c r="DU8" i="2" s="1"/>
  <c r="DV8" i="2" s="1"/>
  <c r="DW8" i="2" s="1"/>
  <c r="DX8" i="2" s="1"/>
  <c r="DY8" i="2" s="1"/>
  <c r="DZ8" i="2" s="1"/>
  <c r="EA8" i="2" s="1"/>
  <c r="DQ27" i="3"/>
  <c r="DR27" i="3" s="1"/>
  <c r="DS27" i="3" s="1"/>
  <c r="DS36" i="2"/>
  <c r="DT36" i="2" s="1"/>
  <c r="DU36" i="2" s="1"/>
  <c r="DO20" i="3"/>
  <c r="DP20" i="3"/>
  <c r="DP32" i="3"/>
  <c r="DQ32" i="3" s="1"/>
  <c r="DR32" i="3" s="1"/>
  <c r="DS32" i="3" s="1"/>
  <c r="DT32" i="3" s="1"/>
  <c r="DU32" i="3" s="1"/>
  <c r="DV32" i="3" s="1"/>
  <c r="DW32" i="3" s="1"/>
  <c r="DX32" i="3" s="1"/>
  <c r="DY32" i="3" s="1"/>
  <c r="DZ32" i="3" s="1"/>
  <c r="EA32" i="3" s="1"/>
  <c r="DQ6" i="2"/>
  <c r="DR6" i="2" s="1"/>
  <c r="DS6" i="2" s="1"/>
  <c r="DT6" i="2" s="1"/>
  <c r="DU6" i="2" s="1"/>
  <c r="DV6" i="2" s="1"/>
  <c r="DW6" i="2" s="1"/>
  <c r="DX6" i="2" s="1"/>
  <c r="DY6" i="2" s="1"/>
  <c r="DZ6" i="2" s="1"/>
  <c r="EA6" i="2" s="1"/>
  <c r="DS32" i="1"/>
  <c r="DT32" i="1" s="1"/>
  <c r="DU32" i="1" s="1"/>
  <c r="DV32" i="1" s="1"/>
  <c r="DW32" i="1" s="1"/>
  <c r="DS24" i="1"/>
  <c r="DT24" i="1" s="1"/>
  <c r="DU24" i="1" s="1"/>
  <c r="DV24" i="1" s="1"/>
  <c r="DW24" i="1" s="1"/>
  <c r="DX24" i="1" s="1"/>
  <c r="DY24" i="1" s="1"/>
  <c r="DZ24" i="1" s="1"/>
  <c r="EA24" i="1" s="1"/>
  <c r="DT27" i="3"/>
  <c r="DU27" i="3" s="1"/>
  <c r="DV27" i="3" s="1"/>
  <c r="DW27" i="3" s="1"/>
  <c r="DX27" i="3" s="1"/>
  <c r="DY27" i="3" s="1"/>
  <c r="DZ27" i="3" s="1"/>
  <c r="EA27" i="3" s="1"/>
  <c r="DS5" i="1"/>
  <c r="DT5" i="1" s="1"/>
  <c r="DU5" i="1"/>
  <c r="DV5" i="1" s="1"/>
  <c r="DW5" i="1" s="1"/>
  <c r="DX5" i="1" s="1"/>
  <c r="DY5" i="1" s="1"/>
  <c r="DZ5" i="1" s="1"/>
  <c r="EA5" i="1" s="1"/>
  <c r="DQ21" i="2"/>
  <c r="DR21" i="2" s="1"/>
  <c r="DS21" i="2" s="1"/>
  <c r="DT21" i="2" s="1"/>
  <c r="DU21" i="2" s="1"/>
  <c r="DV21" i="2" s="1"/>
  <c r="DW21" i="2" s="1"/>
  <c r="DX21" i="2" s="1"/>
  <c r="DY21" i="2" s="1"/>
  <c r="DZ21" i="2" s="1"/>
  <c r="EA21" i="2" s="1"/>
  <c r="DV36" i="2"/>
  <c r="DW36" i="2" s="1"/>
  <c r="DX36" i="2" s="1"/>
  <c r="DY36" i="2" s="1"/>
  <c r="DZ36" i="2" s="1"/>
  <c r="EA36" i="2" s="1"/>
  <c r="DR18" i="2"/>
  <c r="DS18" i="2" s="1"/>
  <c r="DT18" i="2" s="1"/>
  <c r="DU18" i="2" s="1"/>
  <c r="DV18" i="2" s="1"/>
  <c r="DW18" i="2" s="1"/>
  <c r="DX18" i="2" s="1"/>
  <c r="DY18" i="2" s="1"/>
  <c r="DZ18" i="2" s="1"/>
  <c r="EA18" i="2" s="1"/>
  <c r="DN33" i="3"/>
  <c r="DO33" i="3" s="1"/>
  <c r="DP33" i="3" s="1"/>
  <c r="DQ33" i="3" s="1"/>
  <c r="DR33" i="3" s="1"/>
  <c r="DS33" i="3" s="1"/>
  <c r="DT33" i="3" s="1"/>
  <c r="DU33" i="3" s="1"/>
  <c r="DV33" i="3" s="1"/>
  <c r="DW33" i="3" s="1"/>
  <c r="DX33" i="3" s="1"/>
  <c r="DY33" i="3" s="1"/>
  <c r="DZ33" i="3" s="1"/>
  <c r="EA33" i="3" s="1"/>
  <c r="DQ36" i="1"/>
  <c r="DR36" i="1" s="1"/>
  <c r="DS36" i="1" s="1"/>
  <c r="DT36" i="1" s="1"/>
  <c r="DU36" i="1" s="1"/>
  <c r="DV36" i="1" s="1"/>
  <c r="DT17" i="2" l="1"/>
  <c r="DW36" i="1"/>
  <c r="DX36" i="1" s="1"/>
  <c r="DY36" i="1" s="1"/>
  <c r="DZ36" i="1" s="1"/>
  <c r="EA36" i="1" s="1"/>
  <c r="DX32" i="1"/>
  <c r="DY32" i="1" s="1"/>
  <c r="DZ32" i="1" s="1"/>
  <c r="EA32" i="1" s="1"/>
  <c r="DS11" i="1"/>
  <c r="DT11" i="1" s="1"/>
  <c r="DU11" i="1" s="1"/>
  <c r="DV11" i="1" s="1"/>
  <c r="DW11" i="1" s="1"/>
  <c r="DX11" i="1" s="1"/>
  <c r="DY11" i="1" s="1"/>
  <c r="DZ11" i="1" s="1"/>
  <c r="EA11" i="1" s="1"/>
  <c r="DQ20" i="3"/>
  <c r="DR20" i="3" s="1"/>
  <c r="DS20" i="3" s="1"/>
  <c r="DT20" i="3" s="1"/>
  <c r="DU20" i="3" s="1"/>
  <c r="DV20" i="3" s="1"/>
  <c r="DW20" i="3" s="1"/>
  <c r="DX20" i="3" s="1"/>
  <c r="DY20" i="3" s="1"/>
  <c r="DZ20" i="3" s="1"/>
  <c r="EA20" i="3" s="1"/>
  <c r="DO36" i="3"/>
  <c r="DP36" i="3" s="1"/>
  <c r="DQ36" i="3" s="1"/>
  <c r="DR36" i="3" s="1"/>
  <c r="DS36" i="3" s="1"/>
  <c r="DT36" i="3" s="1"/>
  <c r="DU36" i="3" s="1"/>
  <c r="DV36" i="3" s="1"/>
  <c r="DW36" i="3" s="1"/>
  <c r="DX36" i="3" s="1"/>
  <c r="DY36" i="3" s="1"/>
  <c r="DZ36" i="3" s="1"/>
  <c r="EA36" i="3" s="1"/>
  <c r="DZ19" i="3"/>
  <c r="EA19" i="3" s="1"/>
  <c r="DU3" i="1"/>
  <c r="DV3" i="1" s="1"/>
  <c r="DW3" i="1" s="1"/>
  <c r="DX3" i="1" s="1"/>
  <c r="DY3" i="1" s="1"/>
  <c r="DZ3" i="1" s="1"/>
  <c r="EA3" i="1" s="1"/>
  <c r="DU17" i="2" l="1"/>
  <c r="DV17" i="2" s="1"/>
  <c r="DW17" i="2" s="1"/>
  <c r="DX17" i="2" s="1"/>
  <c r="DY17" i="2" s="1"/>
  <c r="DZ17" i="2" s="1"/>
  <c r="EA17" i="2" s="1"/>
</calcChain>
</file>

<file path=xl/sharedStrings.xml><?xml version="1.0" encoding="utf-8"?>
<sst xmlns="http://schemas.openxmlformats.org/spreadsheetml/2006/main" count="1441" uniqueCount="105">
  <si>
    <t>УСЛОВНЫЕ ОБОЗНАЧЕНИЯ</t>
  </si>
  <si>
    <t>ЯНВАРЬ</t>
  </si>
  <si>
    <t>ФЕВРАЛЬ</t>
  </si>
  <si>
    <t>МАРТ</t>
  </si>
  <si>
    <t>АПРЕЛЬ</t>
  </si>
  <si>
    <t>МАЙ</t>
  </si>
  <si>
    <t>КОЛИЧЕСТВО ОЦЕНОЧНЫХ ПРОЦЕДУР</t>
  </si>
  <si>
    <t>Алгебра</t>
  </si>
  <si>
    <t>АЛГ</t>
  </si>
  <si>
    <t>класс</t>
  </si>
  <si>
    <t>МАТ</t>
  </si>
  <si>
    <t>РУС</t>
  </si>
  <si>
    <t>ГЕМ</t>
  </si>
  <si>
    <t>ОКР</t>
  </si>
  <si>
    <t>БИО</t>
  </si>
  <si>
    <t>ГЕО</t>
  </si>
  <si>
    <t>ИНФ</t>
  </si>
  <si>
    <t>ИСТ</t>
  </si>
  <si>
    <t>ОБЩ</t>
  </si>
  <si>
    <t>ФИЗ</t>
  </si>
  <si>
    <t>ХИМ</t>
  </si>
  <si>
    <t>АНГ</t>
  </si>
  <si>
    <t>НЕМ</t>
  </si>
  <si>
    <t>ФРА</t>
  </si>
  <si>
    <t>ЛИТ</t>
  </si>
  <si>
    <t>ОБЖ</t>
  </si>
  <si>
    <t>ФЗР</t>
  </si>
  <si>
    <t>МУЗ</t>
  </si>
  <si>
    <t>ТЕХ</t>
  </si>
  <si>
    <t>АСТ</t>
  </si>
  <si>
    <t>КУБ</t>
  </si>
  <si>
    <t>Английский язык</t>
  </si>
  <si>
    <t>2а</t>
  </si>
  <si>
    <t>Астрономия</t>
  </si>
  <si>
    <t>2б</t>
  </si>
  <si>
    <t>Биология</t>
  </si>
  <si>
    <t>2в</t>
  </si>
  <si>
    <t>География</t>
  </si>
  <si>
    <t>2г</t>
  </si>
  <si>
    <t>Геометрия</t>
  </si>
  <si>
    <t xml:space="preserve">
</t>
  </si>
  <si>
    <t>3а</t>
  </si>
  <si>
    <t>ИЗО</t>
  </si>
  <si>
    <t>3б</t>
  </si>
  <si>
    <t>Информатика</t>
  </si>
  <si>
    <t>3в</t>
  </si>
  <si>
    <t>История</t>
  </si>
  <si>
    <t>3г</t>
  </si>
  <si>
    <t>Кубановедение</t>
  </si>
  <si>
    <t>4а</t>
  </si>
  <si>
    <t>Литература, литчтение</t>
  </si>
  <si>
    <t>4б</t>
  </si>
  <si>
    <t>Математика</t>
  </si>
  <si>
    <t>4в</t>
  </si>
  <si>
    <t>Музыка</t>
  </si>
  <si>
    <t>4г</t>
  </si>
  <si>
    <t>Немецкий</t>
  </si>
  <si>
    <t>Обществознание</t>
  </si>
  <si>
    <t>Окружающий мир</t>
  </si>
  <si>
    <t>Русский язык</t>
  </si>
  <si>
    <t>Технология</t>
  </si>
  <si>
    <t>Физика</t>
  </si>
  <si>
    <t>физ-ра</t>
  </si>
  <si>
    <t>Французский</t>
  </si>
  <si>
    <t>Химия</t>
  </si>
  <si>
    <t>жирным шрифтом обозначены ВПР</t>
  </si>
  <si>
    <t>5А</t>
  </si>
  <si>
    <t xml:space="preserve">АНГ </t>
  </si>
  <si>
    <t>ЛИТ ГЕО</t>
  </si>
  <si>
    <t>5Б</t>
  </si>
  <si>
    <t>5В</t>
  </si>
  <si>
    <t>5Г</t>
  </si>
  <si>
    <t>6А</t>
  </si>
  <si>
    <t>ВПР</t>
  </si>
  <si>
    <t>6Б</t>
  </si>
  <si>
    <t>6В</t>
  </si>
  <si>
    <t>АНГ ГЕО</t>
  </si>
  <si>
    <t>6Г</t>
  </si>
  <si>
    <t>РУС ГЕО</t>
  </si>
  <si>
    <t>7А</t>
  </si>
  <si>
    <t>7Б</t>
  </si>
  <si>
    <t>7В</t>
  </si>
  <si>
    <t>7Г</t>
  </si>
  <si>
    <t>АЛ</t>
  </si>
  <si>
    <t>Нем</t>
  </si>
  <si>
    <t>8А</t>
  </si>
  <si>
    <t>8Б</t>
  </si>
  <si>
    <t>8В</t>
  </si>
  <si>
    <t>8Г</t>
  </si>
  <si>
    <t>8Д</t>
  </si>
  <si>
    <t>9А</t>
  </si>
  <si>
    <t>9Б</t>
  </si>
  <si>
    <t>9В</t>
  </si>
  <si>
    <t>9Г</t>
  </si>
  <si>
    <t>Класс</t>
  </si>
  <si>
    <t>10А</t>
  </si>
  <si>
    <t>10Б эконом</t>
  </si>
  <si>
    <t>10Б химики</t>
  </si>
  <si>
    <t>10В</t>
  </si>
  <si>
    <t xml:space="preserve"> ИНФ</t>
  </si>
  <si>
    <t>МАТ/ФИЗ</t>
  </si>
  <si>
    <t>11А</t>
  </si>
  <si>
    <t>11Б</t>
  </si>
  <si>
    <t>11В химики</t>
  </si>
  <si>
    <t>11В физики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</si>
</sst>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Calibri"/>
      <scheme val="minor"/>
    </font>
    <font>
      <sz val="10"/>
      <color rgb="FF632423"/>
      <name val="Calibri"/>
    </font>
    <font>
      <sz val="11"/>
      <color rgb="FF000000"/>
      <name val="Arial"/>
    </font>
    <font>
      <sz val="11"/>
      <color rgb="FF000000"/>
      <name val="Calibri"/>
    </font>
    <font>
      <sz val="11"/>
      <name val="Calibri"/>
    </font>
    <font>
      <sz val="11"/>
      <color theme="1"/>
      <name val="Calibri"/>
    </font>
    <font>
      <b/>
      <sz val="10"/>
      <color rgb="FFC00000"/>
      <name val="Calibri"/>
    </font>
    <font>
      <sz val="11"/>
      <color rgb="FF1F3864"/>
      <name val="Calibri"/>
    </font>
    <font>
      <i/>
      <sz val="11"/>
      <color rgb="FF000000"/>
      <name val="Calibri"/>
    </font>
    <font>
      <b/>
      <sz val="11"/>
      <color rgb="FF1F3864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1"/>
      <color rgb="FFC00000"/>
      <name val="Calibri"/>
    </font>
    <font>
      <b/>
      <sz val="10"/>
      <color rgb="FF632423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7030A0"/>
        <bgColor rgb="FF7030A0"/>
      </patternFill>
    </fill>
    <fill>
      <patternFill patternType="solid">
        <fgColor rgb="FFFBE4D5"/>
        <bgColor rgb="FFFBE4D5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10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4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/>
    </xf>
    <xf numFmtId="0" fontId="3" fillId="5" borderId="10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11" xfId="0" applyFont="1" applyBorder="1"/>
    <xf numFmtId="0" fontId="5" fillId="3" borderId="10" xfId="0" applyFont="1" applyFill="1" applyBorder="1" applyAlignment="1">
      <alignment horizontal="center"/>
    </xf>
    <xf numFmtId="0" fontId="4" fillId="0" borderId="8" xfId="0" applyFont="1" applyBorder="1"/>
    <xf numFmtId="0" fontId="3" fillId="6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3" fillId="3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39"/>
  <sheetViews>
    <sheetView workbookViewId="0">
      <pane xSplit="4" ySplit="2" topLeftCell="CE3" activePane="bottomRight" state="frozen"/>
      <selection pane="topRight" activeCell="E1" sqref="E1"/>
      <selection pane="bottomLeft" activeCell="A3" sqref="A3"/>
      <selection pane="bottomRight" activeCell="DG12" sqref="DG12"/>
    </sheetView>
  </sheetViews>
  <sheetFormatPr defaultColWidth="14.44140625" defaultRowHeight="15" customHeight="1" x14ac:dyDescent="0.3"/>
  <cols>
    <col min="1" max="1" width="14.33203125" customWidth="1"/>
    <col min="2" max="2" width="8.88671875" customWidth="1"/>
    <col min="3" max="3" width="2.33203125" customWidth="1"/>
    <col min="4" max="4" width="5.33203125" customWidth="1"/>
    <col min="5" max="118" width="4.6640625" customWidth="1"/>
    <col min="119" max="119" width="5.33203125" customWidth="1"/>
    <col min="120" max="125" width="4.6640625" customWidth="1"/>
    <col min="126" max="126" width="5.5546875" customWidth="1"/>
    <col min="127" max="128" width="4.6640625" customWidth="1"/>
    <col min="129" max="129" width="5.88671875" customWidth="1"/>
    <col min="130" max="130" width="5.5546875" customWidth="1"/>
    <col min="131" max="131" width="5.6640625" customWidth="1"/>
  </cols>
  <sheetData>
    <row r="1" spans="1:131" ht="30" customHeight="1" x14ac:dyDescent="0.3">
      <c r="A1" s="68" t="s">
        <v>0</v>
      </c>
      <c r="B1" s="67"/>
      <c r="C1" s="1"/>
      <c r="D1" s="2"/>
      <c r="E1" s="69" t="s">
        <v>1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1"/>
      <c r="Y1" s="3"/>
      <c r="Z1" s="3"/>
      <c r="AA1" s="3"/>
      <c r="AB1" s="3" t="s">
        <v>2</v>
      </c>
      <c r="AC1" s="3"/>
      <c r="AD1" s="3"/>
      <c r="AE1" s="3"/>
      <c r="AF1" s="3"/>
      <c r="AG1" s="3"/>
      <c r="AH1" s="3"/>
      <c r="AI1" s="3"/>
      <c r="AJ1" s="3"/>
      <c r="AK1" s="3"/>
      <c r="AL1" s="72"/>
      <c r="AM1" s="61"/>
      <c r="AN1" s="61"/>
      <c r="AO1" s="61"/>
      <c r="AP1" s="61"/>
      <c r="AQ1" s="61"/>
      <c r="AR1" s="61"/>
      <c r="AS1" s="61"/>
      <c r="AT1" s="61"/>
      <c r="AU1" s="61"/>
      <c r="AV1" s="64"/>
      <c r="AW1" s="73" t="s">
        <v>3</v>
      </c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1"/>
      <c r="BP1" s="60" t="s">
        <v>4</v>
      </c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2"/>
      <c r="CP1" s="63" t="s">
        <v>5</v>
      </c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4"/>
      <c r="DF1" s="65" t="s">
        <v>6</v>
      </c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4"/>
    </row>
    <row r="2" spans="1:131" ht="15.75" customHeight="1" x14ac:dyDescent="0.3">
      <c r="A2" s="4" t="s">
        <v>7</v>
      </c>
      <c r="B2" s="5" t="s">
        <v>8</v>
      </c>
      <c r="C2" s="1"/>
      <c r="D2" s="6" t="s">
        <v>9</v>
      </c>
      <c r="E2" s="7">
        <v>9</v>
      </c>
      <c r="F2" s="8">
        <v>10</v>
      </c>
      <c r="G2" s="8">
        <v>11</v>
      </c>
      <c r="H2" s="8">
        <v>12</v>
      </c>
      <c r="I2" s="8">
        <v>13</v>
      </c>
      <c r="J2" s="8">
        <v>15</v>
      </c>
      <c r="K2" s="8">
        <v>16</v>
      </c>
      <c r="L2" s="8">
        <v>17</v>
      </c>
      <c r="M2" s="8">
        <v>18</v>
      </c>
      <c r="N2" s="8">
        <v>19</v>
      </c>
      <c r="O2" s="8">
        <v>20</v>
      </c>
      <c r="P2" s="8">
        <v>22</v>
      </c>
      <c r="Q2" s="8">
        <v>23</v>
      </c>
      <c r="R2" s="8">
        <v>24</v>
      </c>
      <c r="S2" s="8">
        <v>25</v>
      </c>
      <c r="T2" s="8">
        <v>26</v>
      </c>
      <c r="U2" s="8">
        <v>27</v>
      </c>
      <c r="V2" s="8">
        <v>29</v>
      </c>
      <c r="W2" s="8">
        <v>30</v>
      </c>
      <c r="X2" s="8">
        <v>31</v>
      </c>
      <c r="Y2" s="8">
        <v>1</v>
      </c>
      <c r="Z2" s="8">
        <v>2</v>
      </c>
      <c r="AA2" s="8">
        <v>3</v>
      </c>
      <c r="AB2" s="8">
        <v>5</v>
      </c>
      <c r="AC2" s="8">
        <v>6</v>
      </c>
      <c r="AD2" s="8">
        <v>7</v>
      </c>
      <c r="AE2" s="8">
        <v>8</v>
      </c>
      <c r="AF2" s="8">
        <v>9</v>
      </c>
      <c r="AG2" s="8">
        <v>10</v>
      </c>
      <c r="AH2" s="8">
        <v>12</v>
      </c>
      <c r="AI2" s="8">
        <v>13</v>
      </c>
      <c r="AJ2" s="8">
        <v>14</v>
      </c>
      <c r="AK2" s="8">
        <v>15</v>
      </c>
      <c r="AL2" s="8">
        <v>16</v>
      </c>
      <c r="AM2" s="8">
        <v>17</v>
      </c>
      <c r="AN2" s="9">
        <v>19</v>
      </c>
      <c r="AO2" s="8">
        <v>20</v>
      </c>
      <c r="AP2" s="8">
        <v>21</v>
      </c>
      <c r="AQ2" s="8">
        <v>22</v>
      </c>
      <c r="AR2" s="8">
        <v>24</v>
      </c>
      <c r="AS2" s="8">
        <v>26</v>
      </c>
      <c r="AT2" s="8">
        <v>27</v>
      </c>
      <c r="AU2" s="8">
        <v>28</v>
      </c>
      <c r="AV2" s="8">
        <v>29</v>
      </c>
      <c r="AW2" s="8">
        <v>1</v>
      </c>
      <c r="AX2" s="8">
        <v>2</v>
      </c>
      <c r="AY2" s="8">
        <v>4</v>
      </c>
      <c r="AZ2" s="8">
        <v>5</v>
      </c>
      <c r="BA2" s="8">
        <v>6</v>
      </c>
      <c r="BB2" s="8">
        <v>7</v>
      </c>
      <c r="BC2" s="8">
        <v>9</v>
      </c>
      <c r="BD2" s="8">
        <v>11</v>
      </c>
      <c r="BE2" s="8">
        <v>12</v>
      </c>
      <c r="BF2" s="8">
        <v>13</v>
      </c>
      <c r="BG2" s="8">
        <v>14</v>
      </c>
      <c r="BH2" s="8">
        <v>15</v>
      </c>
      <c r="BI2" s="8">
        <v>16</v>
      </c>
      <c r="BJ2" s="8">
        <v>18</v>
      </c>
      <c r="BK2" s="8">
        <v>19</v>
      </c>
      <c r="BL2" s="8">
        <v>20</v>
      </c>
      <c r="BM2" s="8">
        <v>21</v>
      </c>
      <c r="BN2" s="8">
        <v>22</v>
      </c>
      <c r="BO2" s="8">
        <v>23</v>
      </c>
      <c r="BP2" s="8">
        <v>1</v>
      </c>
      <c r="BQ2" s="8">
        <v>2</v>
      </c>
      <c r="BR2" s="8">
        <v>3</v>
      </c>
      <c r="BS2" s="8">
        <v>4</v>
      </c>
      <c r="BT2" s="8">
        <v>5</v>
      </c>
      <c r="BU2" s="8">
        <v>6</v>
      </c>
      <c r="BV2" s="8">
        <v>8</v>
      </c>
      <c r="BW2" s="8">
        <v>9</v>
      </c>
      <c r="BX2" s="8">
        <v>10</v>
      </c>
      <c r="BY2" s="8">
        <v>11</v>
      </c>
      <c r="BZ2" s="8">
        <v>12</v>
      </c>
      <c r="CA2" s="8">
        <v>13</v>
      </c>
      <c r="CB2" s="8">
        <v>15</v>
      </c>
      <c r="CC2" s="8">
        <v>16</v>
      </c>
      <c r="CD2" s="8">
        <v>17</v>
      </c>
      <c r="CE2" s="8">
        <v>18</v>
      </c>
      <c r="CF2" s="8">
        <v>19</v>
      </c>
      <c r="CG2" s="8">
        <v>20</v>
      </c>
      <c r="CH2" s="8">
        <v>22</v>
      </c>
      <c r="CI2" s="8">
        <v>23</v>
      </c>
      <c r="CJ2" s="8">
        <v>24</v>
      </c>
      <c r="CK2" s="8">
        <v>25</v>
      </c>
      <c r="CL2" s="8">
        <v>26</v>
      </c>
      <c r="CM2" s="8">
        <v>27</v>
      </c>
      <c r="CN2" s="9">
        <v>29</v>
      </c>
      <c r="CO2" s="9">
        <v>30</v>
      </c>
      <c r="CP2" s="9">
        <v>2</v>
      </c>
      <c r="CQ2" s="9">
        <v>3</v>
      </c>
      <c r="CR2" s="9">
        <v>4</v>
      </c>
      <c r="CS2" s="9">
        <v>6</v>
      </c>
      <c r="CT2" s="9">
        <v>7</v>
      </c>
      <c r="CU2" s="9">
        <v>8</v>
      </c>
      <c r="CV2" s="9">
        <v>10</v>
      </c>
      <c r="CW2" s="9">
        <v>11</v>
      </c>
      <c r="CX2" s="9">
        <v>13</v>
      </c>
      <c r="CY2" s="9">
        <v>14</v>
      </c>
      <c r="CZ2" s="9">
        <v>15</v>
      </c>
      <c r="DA2" s="9">
        <v>16</v>
      </c>
      <c r="DB2" s="9">
        <v>17</v>
      </c>
      <c r="DC2" s="9">
        <v>18</v>
      </c>
      <c r="DD2" s="9">
        <v>20</v>
      </c>
      <c r="DE2" s="9">
        <v>21</v>
      </c>
      <c r="DF2" s="10" t="s">
        <v>10</v>
      </c>
      <c r="DG2" s="10" t="s">
        <v>11</v>
      </c>
      <c r="DH2" s="10" t="s">
        <v>8</v>
      </c>
      <c r="DI2" s="10" t="s">
        <v>12</v>
      </c>
      <c r="DJ2" s="10" t="s">
        <v>13</v>
      </c>
      <c r="DK2" s="10" t="s">
        <v>14</v>
      </c>
      <c r="DL2" s="10" t="s">
        <v>15</v>
      </c>
      <c r="DM2" s="10" t="s">
        <v>16</v>
      </c>
      <c r="DN2" s="10" t="s">
        <v>17</v>
      </c>
      <c r="DO2" s="10" t="s">
        <v>18</v>
      </c>
      <c r="DP2" s="10" t="s">
        <v>19</v>
      </c>
      <c r="DQ2" s="10" t="s">
        <v>20</v>
      </c>
      <c r="DR2" s="10" t="s">
        <v>21</v>
      </c>
      <c r="DS2" s="10" t="s">
        <v>22</v>
      </c>
      <c r="DT2" s="10" t="s">
        <v>23</v>
      </c>
      <c r="DU2" s="10" t="s">
        <v>24</v>
      </c>
      <c r="DV2" s="10" t="s">
        <v>25</v>
      </c>
      <c r="DW2" s="10" t="s">
        <v>26</v>
      </c>
      <c r="DX2" s="10" t="s">
        <v>27</v>
      </c>
      <c r="DY2" s="10" t="s">
        <v>28</v>
      </c>
      <c r="DZ2" s="10" t="s">
        <v>29</v>
      </c>
      <c r="EA2" s="10" t="s">
        <v>30</v>
      </c>
    </row>
    <row r="3" spans="1:131" ht="15.75" customHeight="1" x14ac:dyDescent="0.3">
      <c r="A3" s="11" t="s">
        <v>31</v>
      </c>
      <c r="B3" s="12" t="s">
        <v>21</v>
      </c>
      <c r="D3" s="13" t="s">
        <v>32</v>
      </c>
      <c r="E3" s="14"/>
      <c r="F3" s="14"/>
      <c r="G3" s="14"/>
      <c r="H3" s="14"/>
      <c r="I3" s="14"/>
      <c r="J3" s="14"/>
      <c r="K3" s="14"/>
      <c r="L3" s="14"/>
      <c r="M3" s="14"/>
      <c r="N3" s="15"/>
      <c r="O3" s="14"/>
      <c r="P3" s="16"/>
      <c r="Q3" s="14"/>
      <c r="R3" s="14"/>
      <c r="S3" s="14"/>
      <c r="T3" s="14"/>
      <c r="U3" s="14"/>
      <c r="V3" s="14"/>
      <c r="W3" s="14"/>
      <c r="X3" s="14"/>
      <c r="Y3" s="15" t="s">
        <v>11</v>
      </c>
      <c r="Z3" s="14"/>
      <c r="AA3" s="14"/>
      <c r="AB3" s="14"/>
      <c r="AC3" s="14"/>
      <c r="AD3" s="14"/>
      <c r="AE3" s="14"/>
      <c r="AF3" s="14"/>
      <c r="AG3" s="14"/>
      <c r="AH3" s="14"/>
      <c r="AI3" s="15" t="s">
        <v>10</v>
      </c>
      <c r="AJ3" s="14"/>
      <c r="AK3" s="14"/>
      <c r="AL3" s="12"/>
      <c r="AM3" s="14"/>
      <c r="AN3" s="17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5" t="s">
        <v>11</v>
      </c>
      <c r="BI3" s="14"/>
      <c r="BJ3" s="14"/>
      <c r="BK3" s="15" t="s">
        <v>10</v>
      </c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5" t="s">
        <v>11</v>
      </c>
      <c r="BZ3" s="14"/>
      <c r="CA3" s="14"/>
      <c r="CB3" s="14"/>
      <c r="CC3" s="15" t="s">
        <v>10</v>
      </c>
      <c r="CD3" s="14"/>
      <c r="CE3" s="12"/>
      <c r="CF3" s="14"/>
      <c r="CG3" s="14"/>
      <c r="CH3" s="14"/>
      <c r="CI3" s="14"/>
      <c r="CJ3" s="14"/>
      <c r="CK3" s="14"/>
      <c r="CL3" s="14"/>
      <c r="CM3" s="14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8" t="s">
        <v>10</v>
      </c>
      <c r="CZ3" s="17"/>
      <c r="DA3" s="18" t="s">
        <v>11</v>
      </c>
      <c r="DB3" s="17"/>
      <c r="DC3" s="17"/>
      <c r="DD3" s="17"/>
      <c r="DE3" s="17"/>
      <c r="DF3" s="10">
        <f t="shared" ref="DF3:DF9" si="0">COUNTIF(E3:CN3,"МАТ")</f>
        <v>3</v>
      </c>
      <c r="DG3" s="10">
        <f t="shared" ref="DG3:DG9" si="1">COUNTIF(F3:DF3,"РУС")</f>
        <v>4</v>
      </c>
      <c r="DH3" s="10">
        <f t="shared" ref="DH3:DH13" si="2">COUNTIF(G3:DG3,"АЛГ")</f>
        <v>0</v>
      </c>
      <c r="DI3" s="10">
        <f t="shared" ref="DI3:DI13" si="3">COUNTIF(H3:DH3,"ГЕМ")</f>
        <v>0</v>
      </c>
      <c r="DJ3" s="10">
        <f t="shared" ref="DJ3:DJ13" si="4">COUNTIF(I3:DI3,"ОКР")</f>
        <v>0</v>
      </c>
      <c r="DK3" s="10">
        <f t="shared" ref="DK3:DK13" si="5">COUNTIF(I3:DJ3,"БИО")</f>
        <v>0</v>
      </c>
      <c r="DL3" s="10">
        <f t="shared" ref="DL3:DL13" si="6">COUNTIF(I3:DK3,"ГЕО")</f>
        <v>0</v>
      </c>
      <c r="DM3" s="10">
        <f t="shared" ref="DM3:DM13" si="7">COUNTIF(I3:DL3,"ИНФ")</f>
        <v>0</v>
      </c>
      <c r="DN3" s="10">
        <f t="shared" ref="DN3:DN13" si="8">COUNTIF(J3:DM3,"ИСТ")</f>
        <v>0</v>
      </c>
      <c r="DO3" s="10">
        <f t="shared" ref="DO3:DO13" si="9">COUNTIF(K3:DN3,"ОБЩ")</f>
        <v>0</v>
      </c>
      <c r="DP3" s="10">
        <f t="shared" ref="DP3:DP13" si="10">COUNTIF(L3:DO3,"ФИЗ")</f>
        <v>0</v>
      </c>
      <c r="DQ3" s="10">
        <f t="shared" ref="DQ3:DQ13" si="11">COUNTIF(M3:DP3,"ХИМ")</f>
        <v>0</v>
      </c>
      <c r="DR3" s="10">
        <f t="shared" ref="DR3:DR14" si="12">COUNTIF(N3:DQ3,"АНГ")</f>
        <v>0</v>
      </c>
      <c r="DS3" s="10">
        <f t="shared" ref="DS3:DS13" si="13">COUNTIF(O3:DR3,"НЕМ")</f>
        <v>0</v>
      </c>
      <c r="DT3" s="10">
        <f t="shared" ref="DT3:DT13" si="14">COUNTIF(P3:DS3,"ФРА")</f>
        <v>0</v>
      </c>
      <c r="DU3" s="10">
        <f t="shared" ref="DU3:DU13" si="15">COUNTIF(Q3:DT3,"ЛИТ")</f>
        <v>0</v>
      </c>
      <c r="DV3" s="10">
        <f t="shared" ref="DV3:DV13" si="16">COUNTIF(R3:DU3,"ОБЖ")</f>
        <v>0</v>
      </c>
      <c r="DW3" s="10">
        <f t="shared" ref="DW3:DW13" si="17">COUNTIF(S3:DV3,"ФЗР")</f>
        <v>0</v>
      </c>
      <c r="DX3" s="10">
        <f t="shared" ref="DX3:DX13" si="18">COUNTIF(T3:DW3,"МУЗ")</f>
        <v>0</v>
      </c>
      <c r="DY3" s="10">
        <f t="shared" ref="DY3:DY13" si="19">COUNTIF(U3:DX3,"ТЕХ")</f>
        <v>0</v>
      </c>
      <c r="DZ3" s="10">
        <f t="shared" ref="DZ3:DZ13" si="20">COUNTIF(V3:DY3,"АСТ")</f>
        <v>0</v>
      </c>
      <c r="EA3" s="10">
        <f t="shared" ref="EA3:EA13" si="21">COUNTIF(Y3:DZ3,"КУБ")</f>
        <v>0</v>
      </c>
    </row>
    <row r="4" spans="1:131" ht="15.75" customHeight="1" x14ac:dyDescent="0.3">
      <c r="A4" s="19" t="s">
        <v>33</v>
      </c>
      <c r="B4" s="12" t="s">
        <v>29</v>
      </c>
      <c r="D4" s="13" t="s">
        <v>34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 t="s">
        <v>11</v>
      </c>
      <c r="Z4" s="14"/>
      <c r="AA4" s="14"/>
      <c r="AB4" s="14"/>
      <c r="AC4" s="14"/>
      <c r="AD4" s="14"/>
      <c r="AE4" s="14"/>
      <c r="AF4" s="14"/>
      <c r="AG4" s="14"/>
      <c r="AH4" s="14"/>
      <c r="AI4" s="15" t="s">
        <v>10</v>
      </c>
      <c r="AJ4" s="14"/>
      <c r="AK4" s="14"/>
      <c r="AL4" s="12"/>
      <c r="AM4" s="14"/>
      <c r="AN4" s="17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5" t="s">
        <v>11</v>
      </c>
      <c r="BI4" s="14"/>
      <c r="BJ4" s="14"/>
      <c r="BK4" s="15" t="s">
        <v>10</v>
      </c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5" t="s">
        <v>11</v>
      </c>
      <c r="BZ4" s="14"/>
      <c r="CA4" s="14"/>
      <c r="CB4" s="14"/>
      <c r="CC4" s="15" t="s">
        <v>10</v>
      </c>
      <c r="CD4" s="14"/>
      <c r="CE4" s="12"/>
      <c r="CF4" s="14"/>
      <c r="CG4" s="14"/>
      <c r="CH4" s="14"/>
      <c r="CI4" s="14"/>
      <c r="CJ4" s="14"/>
      <c r="CK4" s="14"/>
      <c r="CL4" s="14"/>
      <c r="CM4" s="14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8" t="s">
        <v>10</v>
      </c>
      <c r="CZ4" s="17"/>
      <c r="DA4" s="18" t="s">
        <v>11</v>
      </c>
      <c r="DB4" s="17"/>
      <c r="DC4" s="17"/>
      <c r="DD4" s="17"/>
      <c r="DE4" s="17"/>
      <c r="DF4" s="10">
        <f t="shared" si="0"/>
        <v>3</v>
      </c>
      <c r="DG4" s="10">
        <f t="shared" si="1"/>
        <v>4</v>
      </c>
      <c r="DH4" s="10">
        <f t="shared" si="2"/>
        <v>0</v>
      </c>
      <c r="DI4" s="10">
        <f t="shared" si="3"/>
        <v>0</v>
      </c>
      <c r="DJ4" s="10">
        <f t="shared" si="4"/>
        <v>0</v>
      </c>
      <c r="DK4" s="10">
        <f t="shared" si="5"/>
        <v>0</v>
      </c>
      <c r="DL4" s="10">
        <f t="shared" si="6"/>
        <v>0</v>
      </c>
      <c r="DM4" s="10">
        <f t="shared" si="7"/>
        <v>0</v>
      </c>
      <c r="DN4" s="10">
        <f t="shared" si="8"/>
        <v>0</v>
      </c>
      <c r="DO4" s="10">
        <f t="shared" si="9"/>
        <v>0</v>
      </c>
      <c r="DP4" s="10">
        <f t="shared" si="10"/>
        <v>0</v>
      </c>
      <c r="DQ4" s="10">
        <f t="shared" si="11"/>
        <v>0</v>
      </c>
      <c r="DR4" s="10">
        <f t="shared" si="12"/>
        <v>0</v>
      </c>
      <c r="DS4" s="10">
        <f t="shared" si="13"/>
        <v>0</v>
      </c>
      <c r="DT4" s="10">
        <f t="shared" si="14"/>
        <v>0</v>
      </c>
      <c r="DU4" s="10">
        <f t="shared" si="15"/>
        <v>0</v>
      </c>
      <c r="DV4" s="10">
        <f t="shared" si="16"/>
        <v>0</v>
      </c>
      <c r="DW4" s="10">
        <f t="shared" si="17"/>
        <v>0</v>
      </c>
      <c r="DX4" s="10">
        <f t="shared" si="18"/>
        <v>0</v>
      </c>
      <c r="DY4" s="10">
        <f t="shared" si="19"/>
        <v>0</v>
      </c>
      <c r="DZ4" s="10">
        <f t="shared" si="20"/>
        <v>0</v>
      </c>
      <c r="EA4" s="10">
        <f t="shared" si="21"/>
        <v>0</v>
      </c>
    </row>
    <row r="5" spans="1:131" ht="15.75" customHeight="1" x14ac:dyDescent="0.3">
      <c r="A5" s="19" t="s">
        <v>35</v>
      </c>
      <c r="B5" s="12" t="s">
        <v>14</v>
      </c>
      <c r="D5" s="13" t="s">
        <v>36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 t="s">
        <v>11</v>
      </c>
      <c r="Z5" s="14"/>
      <c r="AA5" s="14"/>
      <c r="AB5" s="14"/>
      <c r="AC5" s="14"/>
      <c r="AD5" s="14"/>
      <c r="AE5" s="14"/>
      <c r="AF5" s="14"/>
      <c r="AG5" s="14"/>
      <c r="AH5" s="14"/>
      <c r="AI5" s="15" t="s">
        <v>10</v>
      </c>
      <c r="AJ5" s="14"/>
      <c r="AK5" s="14"/>
      <c r="AL5" s="12"/>
      <c r="AM5" s="14"/>
      <c r="AN5" s="17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5" t="s">
        <v>11</v>
      </c>
      <c r="BI5" s="14"/>
      <c r="BJ5" s="14"/>
      <c r="BK5" s="15" t="s">
        <v>10</v>
      </c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5" t="s">
        <v>11</v>
      </c>
      <c r="BZ5" s="14"/>
      <c r="CA5" s="14"/>
      <c r="CB5" s="14"/>
      <c r="CC5" s="15" t="s">
        <v>10</v>
      </c>
      <c r="CD5" s="14"/>
      <c r="CE5" s="12"/>
      <c r="CF5" s="14"/>
      <c r="CG5" s="14"/>
      <c r="CH5" s="14"/>
      <c r="CI5" s="14"/>
      <c r="CJ5" s="14"/>
      <c r="CK5" s="14"/>
      <c r="CL5" s="14"/>
      <c r="CM5" s="14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8" t="s">
        <v>10</v>
      </c>
      <c r="CZ5" s="17"/>
      <c r="DA5" s="18" t="s">
        <v>11</v>
      </c>
      <c r="DB5" s="17"/>
      <c r="DC5" s="17"/>
      <c r="DD5" s="17"/>
      <c r="DE5" s="17"/>
      <c r="DF5" s="10">
        <f t="shared" si="0"/>
        <v>3</v>
      </c>
      <c r="DG5" s="10">
        <f t="shared" si="1"/>
        <v>4</v>
      </c>
      <c r="DH5" s="10">
        <f t="shared" si="2"/>
        <v>0</v>
      </c>
      <c r="DI5" s="10">
        <f t="shared" si="3"/>
        <v>0</v>
      </c>
      <c r="DJ5" s="10">
        <f t="shared" si="4"/>
        <v>0</v>
      </c>
      <c r="DK5" s="10">
        <f t="shared" si="5"/>
        <v>0</v>
      </c>
      <c r="DL5" s="10">
        <f t="shared" si="6"/>
        <v>0</v>
      </c>
      <c r="DM5" s="10">
        <f t="shared" si="7"/>
        <v>0</v>
      </c>
      <c r="DN5" s="10">
        <f t="shared" si="8"/>
        <v>0</v>
      </c>
      <c r="DO5" s="10">
        <f t="shared" si="9"/>
        <v>0</v>
      </c>
      <c r="DP5" s="10">
        <f t="shared" si="10"/>
        <v>0</v>
      </c>
      <c r="DQ5" s="10">
        <f t="shared" si="11"/>
        <v>0</v>
      </c>
      <c r="DR5" s="10">
        <f t="shared" si="12"/>
        <v>0</v>
      </c>
      <c r="DS5" s="10">
        <f t="shared" si="13"/>
        <v>0</v>
      </c>
      <c r="DT5" s="10">
        <f t="shared" si="14"/>
        <v>0</v>
      </c>
      <c r="DU5" s="10">
        <f t="shared" si="15"/>
        <v>0</v>
      </c>
      <c r="DV5" s="10">
        <f t="shared" si="16"/>
        <v>0</v>
      </c>
      <c r="DW5" s="10">
        <f t="shared" si="17"/>
        <v>0</v>
      </c>
      <c r="DX5" s="10">
        <f t="shared" si="18"/>
        <v>0</v>
      </c>
      <c r="DY5" s="10">
        <f t="shared" si="19"/>
        <v>0</v>
      </c>
      <c r="DZ5" s="10">
        <f t="shared" si="20"/>
        <v>0</v>
      </c>
      <c r="EA5" s="10">
        <f t="shared" si="21"/>
        <v>0</v>
      </c>
    </row>
    <row r="6" spans="1:131" ht="14.4" x14ac:dyDescent="0.3">
      <c r="A6" s="19" t="s">
        <v>37</v>
      </c>
      <c r="B6" s="12" t="s">
        <v>15</v>
      </c>
      <c r="D6" s="13" t="s">
        <v>38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 t="s">
        <v>11</v>
      </c>
      <c r="Z6" s="14"/>
      <c r="AA6" s="14"/>
      <c r="AB6" s="14"/>
      <c r="AC6" s="14"/>
      <c r="AD6" s="14"/>
      <c r="AE6" s="14"/>
      <c r="AF6" s="14"/>
      <c r="AG6" s="14"/>
      <c r="AH6" s="14"/>
      <c r="AI6" s="15" t="s">
        <v>10</v>
      </c>
      <c r="AJ6" s="14"/>
      <c r="AK6" s="14"/>
      <c r="AL6" s="12"/>
      <c r="AM6" s="14"/>
      <c r="AN6" s="17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5" t="s">
        <v>11</v>
      </c>
      <c r="BI6" s="14"/>
      <c r="BJ6" s="14"/>
      <c r="BK6" s="15" t="s">
        <v>10</v>
      </c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5" t="s">
        <v>11</v>
      </c>
      <c r="BZ6" s="14"/>
      <c r="CA6" s="14"/>
      <c r="CB6" s="14"/>
      <c r="CC6" s="15" t="s">
        <v>10</v>
      </c>
      <c r="CD6" s="14"/>
      <c r="CE6" s="12"/>
      <c r="CF6" s="14"/>
      <c r="CG6" s="14"/>
      <c r="CH6" s="14"/>
      <c r="CI6" s="14"/>
      <c r="CJ6" s="14"/>
      <c r="CK6" s="14"/>
      <c r="CL6" s="14"/>
      <c r="CM6" s="14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8" t="s">
        <v>10</v>
      </c>
      <c r="CZ6" s="17"/>
      <c r="DA6" s="18" t="s">
        <v>11</v>
      </c>
      <c r="DB6" s="17"/>
      <c r="DC6" s="17"/>
      <c r="DD6" s="17"/>
      <c r="DE6" s="17"/>
      <c r="DF6" s="10">
        <f t="shared" si="0"/>
        <v>3</v>
      </c>
      <c r="DG6" s="10">
        <f t="shared" si="1"/>
        <v>4</v>
      </c>
      <c r="DH6" s="10">
        <f t="shared" si="2"/>
        <v>0</v>
      </c>
      <c r="DI6" s="10">
        <f t="shared" si="3"/>
        <v>0</v>
      </c>
      <c r="DJ6" s="10">
        <f t="shared" si="4"/>
        <v>0</v>
      </c>
      <c r="DK6" s="10">
        <f t="shared" si="5"/>
        <v>0</v>
      </c>
      <c r="DL6" s="10">
        <f t="shared" si="6"/>
        <v>0</v>
      </c>
      <c r="DM6" s="10">
        <f t="shared" si="7"/>
        <v>0</v>
      </c>
      <c r="DN6" s="10">
        <f t="shared" si="8"/>
        <v>0</v>
      </c>
      <c r="DO6" s="10">
        <f t="shared" si="9"/>
        <v>0</v>
      </c>
      <c r="DP6" s="10">
        <f t="shared" si="10"/>
        <v>0</v>
      </c>
      <c r="DQ6" s="10">
        <f t="shared" si="11"/>
        <v>0</v>
      </c>
      <c r="DR6" s="10">
        <f t="shared" si="12"/>
        <v>0</v>
      </c>
      <c r="DS6" s="10">
        <f t="shared" si="13"/>
        <v>0</v>
      </c>
      <c r="DT6" s="10">
        <f t="shared" si="14"/>
        <v>0</v>
      </c>
      <c r="DU6" s="10">
        <f t="shared" si="15"/>
        <v>0</v>
      </c>
      <c r="DV6" s="10">
        <f t="shared" si="16"/>
        <v>0</v>
      </c>
      <c r="DW6" s="10">
        <f t="shared" si="17"/>
        <v>0</v>
      </c>
      <c r="DX6" s="10">
        <f t="shared" si="18"/>
        <v>0</v>
      </c>
      <c r="DY6" s="10">
        <f t="shared" si="19"/>
        <v>0</v>
      </c>
      <c r="DZ6" s="10">
        <f t="shared" si="20"/>
        <v>0</v>
      </c>
      <c r="EA6" s="10">
        <f t="shared" si="21"/>
        <v>0</v>
      </c>
    </row>
    <row r="7" spans="1:131" ht="22.5" customHeight="1" x14ac:dyDescent="0.3">
      <c r="A7" s="19" t="s">
        <v>39</v>
      </c>
      <c r="B7" s="12" t="s">
        <v>12</v>
      </c>
      <c r="C7" s="20" t="s">
        <v>40</v>
      </c>
      <c r="D7" s="13" t="s">
        <v>41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 t="s">
        <v>11</v>
      </c>
      <c r="Q7" s="14"/>
      <c r="R7" s="15" t="s">
        <v>10</v>
      </c>
      <c r="S7" s="14"/>
      <c r="T7" s="14"/>
      <c r="U7" s="14"/>
      <c r="V7" s="14"/>
      <c r="W7" s="14"/>
      <c r="X7" s="14"/>
      <c r="Y7" s="14"/>
      <c r="Z7" s="14"/>
      <c r="AA7" s="14"/>
      <c r="AB7" s="15" t="s">
        <v>11</v>
      </c>
      <c r="AC7" s="14"/>
      <c r="AD7" s="15" t="s">
        <v>10</v>
      </c>
      <c r="AE7" s="14"/>
      <c r="AF7" s="14"/>
      <c r="AG7" s="14"/>
      <c r="AH7" s="14"/>
      <c r="AI7" s="15" t="s">
        <v>11</v>
      </c>
      <c r="AJ7" s="14"/>
      <c r="AK7" s="14"/>
      <c r="AL7" s="14"/>
      <c r="AM7" s="14"/>
      <c r="AN7" s="17"/>
      <c r="AO7" s="14"/>
      <c r="AP7" s="14"/>
      <c r="AQ7" s="14"/>
      <c r="AR7" s="14"/>
      <c r="AS7" s="14"/>
      <c r="AT7" s="14"/>
      <c r="AU7" s="15" t="s">
        <v>10</v>
      </c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5" t="s">
        <v>10</v>
      </c>
      <c r="BG7" s="14"/>
      <c r="BH7" s="14"/>
      <c r="BI7" s="14"/>
      <c r="BJ7" s="15" t="s">
        <v>11</v>
      </c>
      <c r="BK7" s="14"/>
      <c r="BL7" s="14"/>
      <c r="BM7" s="14"/>
      <c r="BN7" s="14"/>
      <c r="BO7" s="14"/>
      <c r="BP7" s="14"/>
      <c r="BQ7" s="14"/>
      <c r="BR7" s="14"/>
      <c r="BS7" s="14"/>
      <c r="BT7" s="15" t="s">
        <v>11</v>
      </c>
      <c r="BU7" s="14"/>
      <c r="BV7" s="14"/>
      <c r="BW7" s="14"/>
      <c r="BX7" s="15" t="s">
        <v>10</v>
      </c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5" t="s">
        <v>11</v>
      </c>
      <c r="CJ7" s="14"/>
      <c r="CK7" s="15" t="s">
        <v>10</v>
      </c>
      <c r="CL7" s="14"/>
      <c r="CM7" s="14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8" t="s">
        <v>10</v>
      </c>
      <c r="CZ7" s="17"/>
      <c r="DA7" s="18" t="s">
        <v>11</v>
      </c>
      <c r="DB7" s="17"/>
      <c r="DC7" s="17"/>
      <c r="DD7" s="17"/>
      <c r="DE7" s="17"/>
      <c r="DF7" s="10">
        <f t="shared" si="0"/>
        <v>6</v>
      </c>
      <c r="DG7" s="10">
        <f t="shared" si="1"/>
        <v>7</v>
      </c>
      <c r="DH7" s="10">
        <f t="shared" si="2"/>
        <v>0</v>
      </c>
      <c r="DI7" s="10">
        <f t="shared" si="3"/>
        <v>0</v>
      </c>
      <c r="DJ7" s="10">
        <f t="shared" si="4"/>
        <v>0</v>
      </c>
      <c r="DK7" s="10">
        <f t="shared" si="5"/>
        <v>0</v>
      </c>
      <c r="DL7" s="10">
        <f t="shared" si="6"/>
        <v>0</v>
      </c>
      <c r="DM7" s="10">
        <f t="shared" si="7"/>
        <v>0</v>
      </c>
      <c r="DN7" s="10">
        <f t="shared" si="8"/>
        <v>0</v>
      </c>
      <c r="DO7" s="10">
        <f t="shared" si="9"/>
        <v>0</v>
      </c>
      <c r="DP7" s="10">
        <f t="shared" si="10"/>
        <v>0</v>
      </c>
      <c r="DQ7" s="10">
        <f t="shared" si="11"/>
        <v>0</v>
      </c>
      <c r="DR7" s="10">
        <f t="shared" si="12"/>
        <v>0</v>
      </c>
      <c r="DS7" s="10">
        <f t="shared" si="13"/>
        <v>0</v>
      </c>
      <c r="DT7" s="10">
        <f t="shared" si="14"/>
        <v>0</v>
      </c>
      <c r="DU7" s="10">
        <f t="shared" si="15"/>
        <v>0</v>
      </c>
      <c r="DV7" s="10">
        <f t="shared" si="16"/>
        <v>0</v>
      </c>
      <c r="DW7" s="10">
        <f t="shared" si="17"/>
        <v>0</v>
      </c>
      <c r="DX7" s="10">
        <f t="shared" si="18"/>
        <v>0</v>
      </c>
      <c r="DY7" s="10">
        <f t="shared" si="19"/>
        <v>0</v>
      </c>
      <c r="DZ7" s="10">
        <f t="shared" si="20"/>
        <v>0</v>
      </c>
      <c r="EA7" s="10">
        <f t="shared" si="21"/>
        <v>0</v>
      </c>
    </row>
    <row r="8" spans="1:131" ht="14.4" x14ac:dyDescent="0.3">
      <c r="A8" s="19" t="s">
        <v>42</v>
      </c>
      <c r="B8" s="12" t="s">
        <v>42</v>
      </c>
      <c r="C8" s="20"/>
      <c r="D8" s="13" t="s">
        <v>43</v>
      </c>
      <c r="E8" s="14"/>
      <c r="F8" s="14"/>
      <c r="G8" s="14"/>
      <c r="H8" s="14"/>
      <c r="I8" s="14"/>
      <c r="J8" s="14"/>
      <c r="K8" s="14"/>
      <c r="L8" s="14"/>
      <c r="M8" s="15" t="s">
        <v>11</v>
      </c>
      <c r="N8" s="14"/>
      <c r="O8" s="14"/>
      <c r="P8" s="14"/>
      <c r="Q8" s="15" t="s">
        <v>10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C8" s="15" t="s">
        <v>10</v>
      </c>
      <c r="AD8" s="14"/>
      <c r="AE8" s="15" t="s">
        <v>11</v>
      </c>
      <c r="AF8" s="14"/>
      <c r="AG8" s="14"/>
      <c r="AH8" s="14"/>
      <c r="AI8" s="14"/>
      <c r="AJ8" s="14"/>
      <c r="AK8" s="14"/>
      <c r="AL8" s="14"/>
      <c r="AM8" s="14"/>
      <c r="AN8" s="17"/>
      <c r="AO8" s="14"/>
      <c r="AP8" s="14"/>
      <c r="AQ8" s="14"/>
      <c r="AR8" s="14"/>
      <c r="AS8" s="14"/>
      <c r="AT8" s="15" t="s">
        <v>10</v>
      </c>
      <c r="AU8" s="14"/>
      <c r="AV8" s="15" t="s">
        <v>11</v>
      </c>
      <c r="AW8" s="14"/>
      <c r="AX8" s="14"/>
      <c r="AY8" s="14"/>
      <c r="AZ8" s="14"/>
      <c r="BA8" s="14"/>
      <c r="BB8" s="14"/>
      <c r="BC8" s="14"/>
      <c r="BD8" s="14"/>
      <c r="BE8" s="15" t="s">
        <v>10</v>
      </c>
      <c r="BF8" s="14"/>
      <c r="BG8" s="15" t="s">
        <v>11</v>
      </c>
      <c r="BH8" s="14"/>
      <c r="BI8" s="14"/>
      <c r="BJ8" s="14"/>
      <c r="BK8" s="15" t="s">
        <v>10</v>
      </c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5" t="s">
        <v>10</v>
      </c>
      <c r="CK8" s="15" t="s">
        <v>11</v>
      </c>
      <c r="CL8" s="14"/>
      <c r="CM8" s="14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8" t="s">
        <v>10</v>
      </c>
      <c r="CZ8" s="17"/>
      <c r="DA8" s="18" t="s">
        <v>11</v>
      </c>
      <c r="DB8" s="17"/>
      <c r="DC8" s="17"/>
      <c r="DD8" s="17"/>
      <c r="DE8" s="17"/>
      <c r="DF8" s="10">
        <f t="shared" si="0"/>
        <v>6</v>
      </c>
      <c r="DG8" s="10">
        <f t="shared" si="1"/>
        <v>6</v>
      </c>
      <c r="DH8" s="10">
        <f t="shared" si="2"/>
        <v>0</v>
      </c>
      <c r="DI8" s="10">
        <f t="shared" si="3"/>
        <v>0</v>
      </c>
      <c r="DJ8" s="10">
        <f t="shared" si="4"/>
        <v>0</v>
      </c>
      <c r="DK8" s="10">
        <f t="shared" si="5"/>
        <v>0</v>
      </c>
      <c r="DL8" s="10">
        <f t="shared" si="6"/>
        <v>0</v>
      </c>
      <c r="DM8" s="10">
        <f t="shared" si="7"/>
        <v>0</v>
      </c>
      <c r="DN8" s="10">
        <f t="shared" si="8"/>
        <v>0</v>
      </c>
      <c r="DO8" s="10">
        <f t="shared" si="9"/>
        <v>0</v>
      </c>
      <c r="DP8" s="10">
        <f t="shared" si="10"/>
        <v>0</v>
      </c>
      <c r="DQ8" s="10">
        <f t="shared" si="11"/>
        <v>0</v>
      </c>
      <c r="DR8" s="10">
        <f t="shared" si="12"/>
        <v>0</v>
      </c>
      <c r="DS8" s="10">
        <f t="shared" si="13"/>
        <v>0</v>
      </c>
      <c r="DT8" s="10">
        <f t="shared" si="14"/>
        <v>0</v>
      </c>
      <c r="DU8" s="10">
        <f t="shared" si="15"/>
        <v>0</v>
      </c>
      <c r="DV8" s="10">
        <f t="shared" si="16"/>
        <v>0</v>
      </c>
      <c r="DW8" s="10">
        <f t="shared" si="17"/>
        <v>0</v>
      </c>
      <c r="DX8" s="10">
        <f t="shared" si="18"/>
        <v>0</v>
      </c>
      <c r="DY8" s="10">
        <f t="shared" si="19"/>
        <v>0</v>
      </c>
      <c r="DZ8" s="10">
        <f t="shared" si="20"/>
        <v>0</v>
      </c>
      <c r="EA8" s="10">
        <f t="shared" si="21"/>
        <v>0</v>
      </c>
    </row>
    <row r="9" spans="1:131" ht="14.4" x14ac:dyDescent="0.3">
      <c r="A9" s="19" t="s">
        <v>44</v>
      </c>
      <c r="B9" s="12" t="s">
        <v>16</v>
      </c>
      <c r="D9" s="13" t="s">
        <v>45</v>
      </c>
      <c r="E9" s="14"/>
      <c r="F9" s="14"/>
      <c r="G9" s="14"/>
      <c r="H9" s="14"/>
      <c r="I9" s="14"/>
      <c r="J9" s="14"/>
      <c r="K9" s="14"/>
      <c r="L9" s="14"/>
      <c r="M9" s="15" t="s">
        <v>11</v>
      </c>
      <c r="N9" s="14"/>
      <c r="O9" s="14"/>
      <c r="P9" s="14"/>
      <c r="Q9" s="15" t="s">
        <v>10</v>
      </c>
      <c r="R9" s="14"/>
      <c r="S9" s="14"/>
      <c r="T9" s="14"/>
      <c r="U9" s="14"/>
      <c r="V9" s="14"/>
      <c r="W9" s="14"/>
      <c r="X9" s="14"/>
      <c r="Y9" s="15" t="s">
        <v>11</v>
      </c>
      <c r="Z9" s="14"/>
      <c r="AA9" s="14"/>
      <c r="AB9" s="14"/>
      <c r="AC9" s="15" t="s">
        <v>10</v>
      </c>
      <c r="AD9" s="14"/>
      <c r="AE9" s="14"/>
      <c r="AF9" s="15" t="s">
        <v>11</v>
      </c>
      <c r="AG9" s="14"/>
      <c r="AH9" s="14"/>
      <c r="AI9" s="14"/>
      <c r="AJ9" s="14"/>
      <c r="AK9" s="14"/>
      <c r="AL9" s="14"/>
      <c r="AM9" s="14"/>
      <c r="AN9" s="17"/>
      <c r="AO9" s="14"/>
      <c r="AP9" s="14"/>
      <c r="AQ9" s="14"/>
      <c r="AR9" s="14"/>
      <c r="AS9" s="14"/>
      <c r="AT9" s="15" t="s">
        <v>10</v>
      </c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5" t="s">
        <v>10</v>
      </c>
      <c r="BF9" s="14"/>
      <c r="BG9" s="15" t="s">
        <v>11</v>
      </c>
      <c r="BH9" s="14"/>
      <c r="BI9" s="14"/>
      <c r="BJ9" s="14"/>
      <c r="BK9" s="14"/>
      <c r="BL9" s="14"/>
      <c r="BM9" s="14"/>
      <c r="BN9" s="15" t="s">
        <v>11</v>
      </c>
      <c r="BO9" s="14"/>
      <c r="BP9" s="14"/>
      <c r="BQ9" s="14"/>
      <c r="BR9" s="14"/>
      <c r="BS9" s="14"/>
      <c r="BT9" s="14"/>
      <c r="BU9" s="14"/>
      <c r="BV9" s="14"/>
      <c r="BW9" s="15" t="s">
        <v>10</v>
      </c>
      <c r="BX9" s="14"/>
      <c r="BY9" s="14"/>
      <c r="BZ9" s="14"/>
      <c r="CA9" s="14"/>
      <c r="CB9" s="14"/>
      <c r="CC9" s="14"/>
      <c r="CD9" s="14"/>
      <c r="CE9" s="15" t="s">
        <v>11</v>
      </c>
      <c r="CF9" s="14"/>
      <c r="CG9" s="14"/>
      <c r="CH9" s="14"/>
      <c r="CI9" s="14"/>
      <c r="CJ9" s="14"/>
      <c r="CL9" s="14"/>
      <c r="CM9" s="14"/>
      <c r="CN9" s="17"/>
      <c r="CO9" s="17"/>
      <c r="CP9" s="17"/>
      <c r="CQ9" s="17"/>
      <c r="CR9" s="17"/>
      <c r="CS9" s="17"/>
      <c r="CT9" s="18" t="s">
        <v>10</v>
      </c>
      <c r="CU9" s="17"/>
      <c r="CV9" s="17"/>
      <c r="CW9" s="17"/>
      <c r="CX9" s="17"/>
      <c r="CY9" s="18" t="s">
        <v>10</v>
      </c>
      <c r="CZ9" s="17"/>
      <c r="DA9" s="18" t="s">
        <v>11</v>
      </c>
      <c r="DB9" s="17"/>
      <c r="DC9" s="17"/>
      <c r="DD9" s="17"/>
      <c r="DE9" s="17"/>
      <c r="DF9" s="10">
        <f t="shared" si="0"/>
        <v>5</v>
      </c>
      <c r="DG9" s="10">
        <f t="shared" si="1"/>
        <v>7</v>
      </c>
      <c r="DH9" s="10">
        <f t="shared" si="2"/>
        <v>0</v>
      </c>
      <c r="DI9" s="10">
        <f t="shared" si="3"/>
        <v>0</v>
      </c>
      <c r="DJ9" s="10">
        <f t="shared" si="4"/>
        <v>0</v>
      </c>
      <c r="DK9" s="10">
        <f t="shared" si="5"/>
        <v>0</v>
      </c>
      <c r="DL9" s="10">
        <f t="shared" si="6"/>
        <v>0</v>
      </c>
      <c r="DM9" s="10">
        <f t="shared" si="7"/>
        <v>0</v>
      </c>
      <c r="DN9" s="10">
        <f t="shared" si="8"/>
        <v>0</v>
      </c>
      <c r="DO9" s="10">
        <f t="shared" si="9"/>
        <v>0</v>
      </c>
      <c r="DP9" s="10">
        <f t="shared" si="10"/>
        <v>0</v>
      </c>
      <c r="DQ9" s="10">
        <f t="shared" si="11"/>
        <v>0</v>
      </c>
      <c r="DR9" s="10">
        <f t="shared" si="12"/>
        <v>0</v>
      </c>
      <c r="DS9" s="10">
        <f t="shared" si="13"/>
        <v>0</v>
      </c>
      <c r="DT9" s="10">
        <f t="shared" si="14"/>
        <v>0</v>
      </c>
      <c r="DU9" s="10">
        <f t="shared" si="15"/>
        <v>0</v>
      </c>
      <c r="DV9" s="10">
        <f t="shared" si="16"/>
        <v>0</v>
      </c>
      <c r="DW9" s="10">
        <f t="shared" si="17"/>
        <v>0</v>
      </c>
      <c r="DX9" s="10">
        <f t="shared" si="18"/>
        <v>0</v>
      </c>
      <c r="DY9" s="10">
        <f t="shared" si="19"/>
        <v>0</v>
      </c>
      <c r="DZ9" s="10">
        <f t="shared" si="20"/>
        <v>0</v>
      </c>
      <c r="EA9" s="10">
        <f t="shared" si="21"/>
        <v>0</v>
      </c>
    </row>
    <row r="10" spans="1:131" ht="14.4" x14ac:dyDescent="0.3">
      <c r="A10" s="19" t="s">
        <v>46</v>
      </c>
      <c r="B10" s="12" t="s">
        <v>17</v>
      </c>
      <c r="D10" s="13" t="s">
        <v>47</v>
      </c>
      <c r="E10" s="14"/>
      <c r="F10" s="14"/>
      <c r="G10" s="14"/>
      <c r="H10" s="14"/>
      <c r="I10" s="14"/>
      <c r="J10" s="14"/>
      <c r="K10" s="14"/>
      <c r="L10" s="14"/>
      <c r="M10" s="15" t="s">
        <v>11</v>
      </c>
      <c r="N10" s="14"/>
      <c r="O10" s="14"/>
      <c r="P10" s="14"/>
      <c r="Q10" s="15" t="s">
        <v>10</v>
      </c>
      <c r="R10" s="14"/>
      <c r="S10" s="14"/>
      <c r="T10" s="14"/>
      <c r="U10" s="14"/>
      <c r="V10" s="14"/>
      <c r="W10" s="14"/>
      <c r="X10" s="14"/>
      <c r="Y10" s="15" t="s">
        <v>11</v>
      </c>
      <c r="Z10" s="14"/>
      <c r="AA10" s="14"/>
      <c r="AB10" s="14"/>
      <c r="AC10" s="15" t="s">
        <v>10</v>
      </c>
      <c r="AD10" s="14"/>
      <c r="AE10" s="14"/>
      <c r="AF10" s="15" t="s">
        <v>11</v>
      </c>
      <c r="AG10" s="14"/>
      <c r="AH10" s="14"/>
      <c r="AI10" s="14"/>
      <c r="AJ10" s="14"/>
      <c r="AK10" s="14"/>
      <c r="AL10" s="14"/>
      <c r="AM10" s="14"/>
      <c r="AN10" s="17"/>
      <c r="AO10" s="14"/>
      <c r="AP10" s="14"/>
      <c r="AQ10" s="14"/>
      <c r="AR10" s="14"/>
      <c r="AS10" s="14"/>
      <c r="AT10" s="15" t="s">
        <v>10</v>
      </c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5" t="s">
        <v>10</v>
      </c>
      <c r="BF10" s="14"/>
      <c r="BG10" s="15" t="s">
        <v>11</v>
      </c>
      <c r="BH10" s="14"/>
      <c r="BI10" s="14"/>
      <c r="BJ10" s="14"/>
      <c r="BK10" s="14"/>
      <c r="BL10" s="14"/>
      <c r="BM10" s="14"/>
      <c r="BN10" s="15" t="s">
        <v>11</v>
      </c>
      <c r="BO10" s="14"/>
      <c r="BP10" s="14"/>
      <c r="BQ10" s="14"/>
      <c r="BR10" s="14"/>
      <c r="BS10" s="14"/>
      <c r="BT10" s="14"/>
      <c r="BU10" s="14"/>
      <c r="BV10" s="14"/>
      <c r="BW10" s="15" t="s">
        <v>10</v>
      </c>
      <c r="BX10" s="14"/>
      <c r="BY10" s="14"/>
      <c r="BZ10" s="14"/>
      <c r="CA10" s="14"/>
      <c r="CB10" s="14"/>
      <c r="CC10" s="14"/>
      <c r="CD10" s="14"/>
      <c r="CE10" s="15" t="s">
        <v>11</v>
      </c>
      <c r="CF10" s="14"/>
      <c r="CG10" s="14"/>
      <c r="CH10" s="14"/>
      <c r="CI10" s="14"/>
      <c r="CJ10" s="14"/>
      <c r="CK10" s="14"/>
      <c r="CL10" s="14"/>
      <c r="CM10" s="14"/>
      <c r="CN10" s="17"/>
      <c r="CO10" s="17"/>
      <c r="CP10" s="17"/>
      <c r="CQ10" s="17"/>
      <c r="CR10" s="17"/>
      <c r="CS10" s="17"/>
      <c r="CT10" s="18" t="s">
        <v>10</v>
      </c>
      <c r="CU10" s="17"/>
      <c r="CV10" s="17"/>
      <c r="CW10" s="17"/>
      <c r="CX10" s="17"/>
      <c r="CY10" s="18" t="s">
        <v>10</v>
      </c>
      <c r="CZ10" s="17"/>
      <c r="DA10" s="18" t="s">
        <v>11</v>
      </c>
      <c r="DB10" s="17"/>
      <c r="DC10" s="17"/>
      <c r="DD10" s="17"/>
      <c r="DE10" s="17"/>
      <c r="DF10" s="10">
        <v>4</v>
      </c>
      <c r="DG10" s="10">
        <v>4</v>
      </c>
      <c r="DH10" s="10">
        <f t="shared" si="2"/>
        <v>0</v>
      </c>
      <c r="DI10" s="10">
        <f t="shared" si="3"/>
        <v>0</v>
      </c>
      <c r="DJ10" s="10">
        <f t="shared" si="4"/>
        <v>0</v>
      </c>
      <c r="DK10" s="10">
        <f t="shared" si="5"/>
        <v>0</v>
      </c>
      <c r="DL10" s="10">
        <f t="shared" si="6"/>
        <v>0</v>
      </c>
      <c r="DM10" s="10">
        <f t="shared" si="7"/>
        <v>0</v>
      </c>
      <c r="DN10" s="10">
        <f t="shared" si="8"/>
        <v>0</v>
      </c>
      <c r="DO10" s="10">
        <f t="shared" si="9"/>
        <v>0</v>
      </c>
      <c r="DP10" s="10">
        <f t="shared" si="10"/>
        <v>0</v>
      </c>
      <c r="DQ10" s="10">
        <f t="shared" si="11"/>
        <v>0</v>
      </c>
      <c r="DR10" s="10">
        <f t="shared" si="12"/>
        <v>0</v>
      </c>
      <c r="DS10" s="10">
        <f t="shared" si="13"/>
        <v>0</v>
      </c>
      <c r="DT10" s="10">
        <f t="shared" si="14"/>
        <v>0</v>
      </c>
      <c r="DU10" s="10">
        <f t="shared" si="15"/>
        <v>0</v>
      </c>
      <c r="DV10" s="10">
        <f t="shared" si="16"/>
        <v>0</v>
      </c>
      <c r="DW10" s="10">
        <f t="shared" si="17"/>
        <v>0</v>
      </c>
      <c r="DX10" s="10">
        <f t="shared" si="18"/>
        <v>0</v>
      </c>
      <c r="DY10" s="10">
        <f t="shared" si="19"/>
        <v>0</v>
      </c>
      <c r="DZ10" s="10">
        <f t="shared" si="20"/>
        <v>0</v>
      </c>
      <c r="EA10" s="10">
        <f t="shared" si="21"/>
        <v>0</v>
      </c>
    </row>
    <row r="11" spans="1:131" ht="28.8" x14ac:dyDescent="0.3">
      <c r="A11" s="19" t="s">
        <v>48</v>
      </c>
      <c r="B11" s="12" t="s">
        <v>30</v>
      </c>
      <c r="C11" s="20"/>
      <c r="D11" s="13" t="s">
        <v>49</v>
      </c>
      <c r="E11" s="14"/>
      <c r="F11" s="14"/>
      <c r="G11" s="14"/>
      <c r="H11" s="14"/>
      <c r="I11" s="14"/>
      <c r="J11" s="14"/>
      <c r="K11" s="15" t="s">
        <v>11</v>
      </c>
      <c r="L11" s="15" t="s">
        <v>10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5" t="s">
        <v>11</v>
      </c>
      <c r="Z11" s="14"/>
      <c r="AA11" s="14"/>
      <c r="AB11" s="14"/>
      <c r="AC11" s="14"/>
      <c r="AD11" s="14"/>
      <c r="AE11" s="15" t="s">
        <v>11</v>
      </c>
      <c r="AF11" s="14"/>
      <c r="AG11" s="14"/>
      <c r="AH11" s="15" t="s">
        <v>21</v>
      </c>
      <c r="AI11" s="14"/>
      <c r="AJ11" s="14"/>
      <c r="AK11" s="14"/>
      <c r="AL11" s="14"/>
      <c r="AM11" s="14"/>
      <c r="AN11" s="9"/>
      <c r="AO11" s="14"/>
      <c r="AP11" s="14"/>
      <c r="AQ11" s="15" t="s">
        <v>11</v>
      </c>
      <c r="AR11" s="14"/>
      <c r="AS11" s="14"/>
      <c r="AT11" s="15" t="s">
        <v>10</v>
      </c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5" t="s">
        <v>10</v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5" t="s">
        <v>11</v>
      </c>
      <c r="BR11" s="14"/>
      <c r="BS11" s="14"/>
      <c r="BT11" s="14"/>
      <c r="BU11" s="14"/>
      <c r="BV11" s="14"/>
      <c r="BW11" s="14"/>
      <c r="BX11" s="14"/>
      <c r="BY11" s="21" t="s">
        <v>10</v>
      </c>
      <c r="BZ11" s="14"/>
      <c r="CA11" s="14"/>
      <c r="CB11" s="15" t="s">
        <v>21</v>
      </c>
      <c r="CC11" s="21" t="s">
        <v>11</v>
      </c>
      <c r="CD11" s="14"/>
      <c r="CE11" s="21" t="s">
        <v>11</v>
      </c>
      <c r="CF11" s="14"/>
      <c r="CG11" s="14"/>
      <c r="CH11" s="15" t="s">
        <v>10</v>
      </c>
      <c r="CI11" s="21" t="s">
        <v>13</v>
      </c>
      <c r="CJ11" s="14"/>
      <c r="CK11" s="15" t="s">
        <v>11</v>
      </c>
      <c r="CL11" s="14"/>
      <c r="CM11" s="14"/>
      <c r="CN11" s="17"/>
      <c r="CO11" s="17"/>
      <c r="CP11" s="17"/>
      <c r="CQ11" s="17"/>
      <c r="CR11" s="17"/>
      <c r="CS11" s="17"/>
      <c r="CT11" s="17"/>
      <c r="CU11" s="15" t="s">
        <v>11</v>
      </c>
      <c r="CV11" s="17"/>
      <c r="CW11" s="17"/>
      <c r="CX11" s="18" t="s">
        <v>21</v>
      </c>
      <c r="CY11" s="18" t="s">
        <v>10</v>
      </c>
      <c r="CZ11" s="17"/>
      <c r="DA11" s="18" t="s">
        <v>11</v>
      </c>
      <c r="DB11" s="17"/>
      <c r="DC11" s="17"/>
      <c r="DD11" s="17"/>
      <c r="DE11" s="17"/>
      <c r="DF11" s="10">
        <f t="shared" ref="DF11:DF13" si="22">COUNTIF(E11:CN11,"МАТ")</f>
        <v>5</v>
      </c>
      <c r="DG11" s="10">
        <f t="shared" ref="DG11:DG13" si="23">COUNTIF(F11:DF11,"РУС")</f>
        <v>10</v>
      </c>
      <c r="DH11" s="10">
        <f t="shared" si="2"/>
        <v>0</v>
      </c>
      <c r="DI11" s="10">
        <f t="shared" si="3"/>
        <v>0</v>
      </c>
      <c r="DJ11" s="10">
        <f t="shared" si="4"/>
        <v>1</v>
      </c>
      <c r="DK11" s="10">
        <f t="shared" si="5"/>
        <v>0</v>
      </c>
      <c r="DL11" s="10">
        <f t="shared" si="6"/>
        <v>0</v>
      </c>
      <c r="DM11" s="10">
        <f t="shared" si="7"/>
        <v>0</v>
      </c>
      <c r="DN11" s="10">
        <f t="shared" si="8"/>
        <v>0</v>
      </c>
      <c r="DO11" s="10">
        <f t="shared" si="9"/>
        <v>0</v>
      </c>
      <c r="DP11" s="10">
        <f t="shared" si="10"/>
        <v>0</v>
      </c>
      <c r="DQ11" s="10">
        <f t="shared" si="11"/>
        <v>0</v>
      </c>
      <c r="DR11" s="10">
        <f t="shared" si="12"/>
        <v>3</v>
      </c>
      <c r="DS11" s="10">
        <f t="shared" si="13"/>
        <v>0</v>
      </c>
      <c r="DT11" s="10">
        <f t="shared" si="14"/>
        <v>0</v>
      </c>
      <c r="DU11" s="10">
        <f t="shared" si="15"/>
        <v>0</v>
      </c>
      <c r="DV11" s="10">
        <f t="shared" si="16"/>
        <v>0</v>
      </c>
      <c r="DW11" s="10">
        <f t="shared" si="17"/>
        <v>0</v>
      </c>
      <c r="DX11" s="10">
        <f t="shared" si="18"/>
        <v>0</v>
      </c>
      <c r="DY11" s="10">
        <f t="shared" si="19"/>
        <v>0</v>
      </c>
      <c r="DZ11" s="10">
        <f t="shared" si="20"/>
        <v>0</v>
      </c>
      <c r="EA11" s="10">
        <f t="shared" si="21"/>
        <v>0</v>
      </c>
    </row>
    <row r="12" spans="1:131" ht="28.8" x14ac:dyDescent="0.3">
      <c r="A12" s="19" t="s">
        <v>50</v>
      </c>
      <c r="B12" s="12" t="s">
        <v>24</v>
      </c>
      <c r="D12" s="13" t="s">
        <v>51</v>
      </c>
      <c r="E12" s="14"/>
      <c r="F12" s="14"/>
      <c r="G12" s="14"/>
      <c r="H12" s="14"/>
      <c r="I12" s="14"/>
      <c r="J12" s="14"/>
      <c r="K12" s="15"/>
      <c r="L12" s="15"/>
      <c r="M12" s="14"/>
      <c r="N12" s="14"/>
      <c r="O12" s="14"/>
      <c r="P12" s="14"/>
      <c r="Q12" s="15" t="s">
        <v>10</v>
      </c>
      <c r="R12" s="22"/>
      <c r="S12" s="22"/>
      <c r="T12" s="22"/>
      <c r="U12" s="22"/>
      <c r="V12" s="22"/>
      <c r="W12" s="22"/>
      <c r="X12" s="22"/>
      <c r="Y12" s="15" t="s">
        <v>11</v>
      </c>
      <c r="Z12" s="14"/>
      <c r="AA12" s="14"/>
      <c r="AB12" s="14"/>
      <c r="AC12" s="14"/>
      <c r="AD12" s="15" t="s">
        <v>21</v>
      </c>
      <c r="AE12" s="15" t="s">
        <v>11</v>
      </c>
      <c r="AF12" s="14"/>
      <c r="AG12" s="14"/>
      <c r="AH12" s="15" t="s">
        <v>10</v>
      </c>
      <c r="AI12" s="14"/>
      <c r="AJ12" s="14"/>
      <c r="AK12" s="14"/>
      <c r="AL12" s="14"/>
      <c r="AM12" s="14"/>
      <c r="AN12" s="9"/>
      <c r="AO12" s="14"/>
      <c r="AP12" s="14"/>
      <c r="AQ12" s="15" t="s">
        <v>11</v>
      </c>
      <c r="AR12" s="14"/>
      <c r="AS12" s="14"/>
      <c r="AT12" s="15" t="s">
        <v>10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5" t="s">
        <v>11</v>
      </c>
      <c r="BF12" s="14"/>
      <c r="BG12" s="14"/>
      <c r="BH12" s="14"/>
      <c r="BI12" s="14"/>
      <c r="BJ12" s="14"/>
      <c r="BK12" s="15" t="s">
        <v>10</v>
      </c>
      <c r="BL12" s="14"/>
      <c r="BM12" s="14"/>
      <c r="BN12" s="14"/>
      <c r="BO12" s="14"/>
      <c r="BP12" s="14"/>
      <c r="BQ12" s="15" t="s">
        <v>11</v>
      </c>
      <c r="BR12" s="14"/>
      <c r="BS12" s="14"/>
      <c r="BT12" s="14"/>
      <c r="BU12" s="14"/>
      <c r="BV12" s="14"/>
      <c r="BW12" s="14"/>
      <c r="BX12" s="14"/>
      <c r="BY12" s="21" t="s">
        <v>10</v>
      </c>
      <c r="BZ12" s="14"/>
      <c r="CA12" s="14"/>
      <c r="CB12" s="14"/>
      <c r="CC12" s="21" t="s">
        <v>11</v>
      </c>
      <c r="CD12" s="14"/>
      <c r="CE12" s="21" t="s">
        <v>11</v>
      </c>
      <c r="CF12" s="15" t="s">
        <v>21</v>
      </c>
      <c r="CG12" s="14"/>
      <c r="CH12" s="15" t="s">
        <v>10</v>
      </c>
      <c r="CI12" s="21" t="s">
        <v>13</v>
      </c>
      <c r="CJ12" s="14"/>
      <c r="CK12" s="15" t="s">
        <v>11</v>
      </c>
      <c r="CL12" s="14"/>
      <c r="CM12" s="14"/>
      <c r="CN12" s="17"/>
      <c r="CO12" s="17"/>
      <c r="CP12" s="17"/>
      <c r="CQ12" s="18" t="s">
        <v>21</v>
      </c>
      <c r="CR12" s="17"/>
      <c r="CS12" s="17"/>
      <c r="CT12" s="18" t="s">
        <v>10</v>
      </c>
      <c r="CU12" s="18" t="s">
        <v>11</v>
      </c>
      <c r="CV12" s="17"/>
      <c r="CW12" s="17"/>
      <c r="CX12" s="17"/>
      <c r="CY12" s="18" t="s">
        <v>10</v>
      </c>
      <c r="CZ12" s="17"/>
      <c r="DA12" s="18" t="s">
        <v>11</v>
      </c>
      <c r="DB12" s="17"/>
      <c r="DC12" s="17"/>
      <c r="DD12" s="17"/>
      <c r="DE12" s="17"/>
      <c r="DF12" s="10">
        <f t="shared" si="22"/>
        <v>6</v>
      </c>
      <c r="DG12" s="10">
        <f t="shared" si="23"/>
        <v>10</v>
      </c>
      <c r="DH12" s="10">
        <f t="shared" si="2"/>
        <v>0</v>
      </c>
      <c r="DI12" s="10">
        <f t="shared" si="3"/>
        <v>0</v>
      </c>
      <c r="DJ12" s="10">
        <f t="shared" si="4"/>
        <v>1</v>
      </c>
      <c r="DK12" s="10">
        <f t="shared" si="5"/>
        <v>0</v>
      </c>
      <c r="DL12" s="10">
        <f t="shared" si="6"/>
        <v>0</v>
      </c>
      <c r="DM12" s="10">
        <f t="shared" si="7"/>
        <v>0</v>
      </c>
      <c r="DN12" s="10">
        <f t="shared" si="8"/>
        <v>0</v>
      </c>
      <c r="DO12" s="10">
        <f t="shared" si="9"/>
        <v>0</v>
      </c>
      <c r="DP12" s="10">
        <f t="shared" si="10"/>
        <v>0</v>
      </c>
      <c r="DQ12" s="10">
        <f t="shared" si="11"/>
        <v>0</v>
      </c>
      <c r="DR12" s="10">
        <f t="shared" si="12"/>
        <v>3</v>
      </c>
      <c r="DS12" s="10">
        <f t="shared" si="13"/>
        <v>0</v>
      </c>
      <c r="DT12" s="10">
        <f t="shared" si="14"/>
        <v>0</v>
      </c>
      <c r="DU12" s="10">
        <f t="shared" si="15"/>
        <v>0</v>
      </c>
      <c r="DV12" s="10">
        <f t="shared" si="16"/>
        <v>0</v>
      </c>
      <c r="DW12" s="10">
        <f t="shared" si="17"/>
        <v>0</v>
      </c>
      <c r="DX12" s="10">
        <f t="shared" si="18"/>
        <v>0</v>
      </c>
      <c r="DY12" s="10">
        <f t="shared" si="19"/>
        <v>0</v>
      </c>
      <c r="DZ12" s="10">
        <f t="shared" si="20"/>
        <v>0</v>
      </c>
      <c r="EA12" s="10">
        <f t="shared" si="21"/>
        <v>0</v>
      </c>
    </row>
    <row r="13" spans="1:131" ht="28.8" x14ac:dyDescent="0.3">
      <c r="A13" s="19" t="s">
        <v>52</v>
      </c>
      <c r="B13" s="12" t="s">
        <v>10</v>
      </c>
      <c r="D13" s="13" t="s">
        <v>53</v>
      </c>
      <c r="E13" s="14"/>
      <c r="F13" s="14"/>
      <c r="G13" s="14"/>
      <c r="H13" s="14"/>
      <c r="I13" s="14"/>
      <c r="J13" s="14"/>
      <c r="K13" s="15" t="s">
        <v>11</v>
      </c>
      <c r="L13" s="15" t="s">
        <v>10</v>
      </c>
      <c r="M13" s="14"/>
      <c r="N13" s="14"/>
      <c r="O13" s="14"/>
      <c r="P13" s="14"/>
      <c r="Q13" s="17"/>
      <c r="R13" s="14"/>
      <c r="S13" s="14"/>
      <c r="T13" s="14"/>
      <c r="U13" s="14"/>
      <c r="V13" s="14"/>
      <c r="W13" s="14"/>
      <c r="X13" s="14"/>
      <c r="Y13" s="15" t="s">
        <v>11</v>
      </c>
      <c r="Z13" s="14"/>
      <c r="AA13" s="14"/>
      <c r="AB13" s="14"/>
      <c r="AC13" s="15" t="s">
        <v>21</v>
      </c>
      <c r="AD13" s="14"/>
      <c r="AE13" s="15" t="s">
        <v>11</v>
      </c>
      <c r="AF13" s="14"/>
      <c r="AG13" s="14"/>
      <c r="AH13" s="14"/>
      <c r="AI13" s="14"/>
      <c r="AJ13" s="14"/>
      <c r="AK13" s="14"/>
      <c r="AL13" s="14"/>
      <c r="AM13" s="14"/>
      <c r="AN13" s="9"/>
      <c r="AO13" s="14"/>
      <c r="AP13" s="14"/>
      <c r="AQ13" s="15" t="s">
        <v>11</v>
      </c>
      <c r="AR13" s="14"/>
      <c r="AS13" s="14"/>
      <c r="AT13" s="15" t="s">
        <v>10</v>
      </c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5" t="s">
        <v>10</v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5" t="s">
        <v>11</v>
      </c>
      <c r="BR13" s="14"/>
      <c r="BS13" s="14"/>
      <c r="BT13" s="14"/>
      <c r="BU13" s="14"/>
      <c r="BV13" s="14"/>
      <c r="BW13" s="15" t="s">
        <v>21</v>
      </c>
      <c r="BX13" s="14"/>
      <c r="BY13" s="21" t="s">
        <v>10</v>
      </c>
      <c r="BZ13" s="14"/>
      <c r="CA13" s="14"/>
      <c r="CB13" s="14"/>
      <c r="CC13" s="21" t="s">
        <v>11</v>
      </c>
      <c r="CD13" s="14"/>
      <c r="CE13" s="21" t="s">
        <v>11</v>
      </c>
      <c r="CF13" s="14"/>
      <c r="CG13" s="14"/>
      <c r="CH13" s="15" t="s">
        <v>10</v>
      </c>
      <c r="CI13" s="21" t="s">
        <v>13</v>
      </c>
      <c r="CJ13" s="14"/>
      <c r="CK13" s="15" t="s">
        <v>11</v>
      </c>
      <c r="CL13" s="14"/>
      <c r="CM13" s="14"/>
      <c r="CN13" s="17"/>
      <c r="CO13" s="17"/>
      <c r="CP13" s="17"/>
      <c r="CQ13" s="17"/>
      <c r="CR13" s="17"/>
      <c r="CS13" s="17"/>
      <c r="CT13" s="18" t="s">
        <v>21</v>
      </c>
      <c r="CU13" s="15" t="s">
        <v>11</v>
      </c>
      <c r="CV13" s="17"/>
      <c r="CW13" s="17"/>
      <c r="CX13" s="17"/>
      <c r="CY13" s="18" t="s">
        <v>10</v>
      </c>
      <c r="CZ13" s="17"/>
      <c r="DA13" s="18" t="s">
        <v>11</v>
      </c>
      <c r="DB13" s="17"/>
      <c r="DC13" s="17"/>
      <c r="DD13" s="17"/>
      <c r="DE13" s="17"/>
      <c r="DF13" s="10">
        <f t="shared" si="22"/>
        <v>5</v>
      </c>
      <c r="DG13" s="10">
        <f t="shared" si="23"/>
        <v>10</v>
      </c>
      <c r="DH13" s="10">
        <f t="shared" si="2"/>
        <v>0</v>
      </c>
      <c r="DI13" s="10">
        <f t="shared" si="3"/>
        <v>0</v>
      </c>
      <c r="DJ13" s="10">
        <f t="shared" si="4"/>
        <v>1</v>
      </c>
      <c r="DK13" s="10">
        <f t="shared" si="5"/>
        <v>0</v>
      </c>
      <c r="DL13" s="10">
        <f t="shared" si="6"/>
        <v>0</v>
      </c>
      <c r="DM13" s="10">
        <f t="shared" si="7"/>
        <v>0</v>
      </c>
      <c r="DN13" s="10">
        <f t="shared" si="8"/>
        <v>0</v>
      </c>
      <c r="DO13" s="10">
        <f t="shared" si="9"/>
        <v>0</v>
      </c>
      <c r="DP13" s="10">
        <f t="shared" si="10"/>
        <v>0</v>
      </c>
      <c r="DQ13" s="10">
        <f t="shared" si="11"/>
        <v>0</v>
      </c>
      <c r="DR13" s="10">
        <f t="shared" si="12"/>
        <v>3</v>
      </c>
      <c r="DS13" s="10">
        <f t="shared" si="13"/>
        <v>0</v>
      </c>
      <c r="DT13" s="10">
        <f t="shared" si="14"/>
        <v>0</v>
      </c>
      <c r="DU13" s="10">
        <f t="shared" si="15"/>
        <v>0</v>
      </c>
      <c r="DV13" s="10">
        <f t="shared" si="16"/>
        <v>0</v>
      </c>
      <c r="DW13" s="10">
        <f t="shared" si="17"/>
        <v>0</v>
      </c>
      <c r="DX13" s="10">
        <f t="shared" si="18"/>
        <v>0</v>
      </c>
      <c r="DY13" s="10">
        <f t="shared" si="19"/>
        <v>0</v>
      </c>
      <c r="DZ13" s="10">
        <f t="shared" si="20"/>
        <v>0</v>
      </c>
      <c r="EA13" s="10">
        <f t="shared" si="21"/>
        <v>0</v>
      </c>
    </row>
    <row r="14" spans="1:131" ht="28.8" x14ac:dyDescent="0.3">
      <c r="A14" s="19" t="s">
        <v>54</v>
      </c>
      <c r="B14" s="12" t="s">
        <v>27</v>
      </c>
      <c r="D14" s="13" t="s">
        <v>55</v>
      </c>
      <c r="E14" s="14"/>
      <c r="F14" s="14"/>
      <c r="G14" s="14"/>
      <c r="H14" s="14"/>
      <c r="I14" s="14"/>
      <c r="J14" s="14"/>
      <c r="K14" s="15" t="s">
        <v>11</v>
      </c>
      <c r="L14" s="15" t="s">
        <v>10</v>
      </c>
      <c r="M14" s="14"/>
      <c r="N14" s="14"/>
      <c r="O14" s="14"/>
      <c r="P14" s="14"/>
      <c r="Q14" s="17"/>
      <c r="R14" s="14"/>
      <c r="S14" s="14"/>
      <c r="T14" s="14"/>
      <c r="U14" s="14"/>
      <c r="V14" s="14"/>
      <c r="W14" s="14"/>
      <c r="X14" s="14"/>
      <c r="Y14" s="15" t="s">
        <v>11</v>
      </c>
      <c r="Z14" s="14"/>
      <c r="AA14" s="14"/>
      <c r="AB14" s="14"/>
      <c r="AC14" s="15" t="s">
        <v>10</v>
      </c>
      <c r="AD14" s="14"/>
      <c r="AE14" s="15" t="s">
        <v>11</v>
      </c>
      <c r="AF14" s="14"/>
      <c r="AG14" s="14"/>
      <c r="AH14" s="15" t="s">
        <v>21</v>
      </c>
      <c r="AI14" s="14"/>
      <c r="AJ14" s="14"/>
      <c r="AK14" s="15" t="s">
        <v>11</v>
      </c>
      <c r="AL14" s="14"/>
      <c r="AM14" s="14"/>
      <c r="AN14" s="9"/>
      <c r="AO14" s="14"/>
      <c r="AP14" s="14"/>
      <c r="AQ14" s="14"/>
      <c r="AR14" s="14"/>
      <c r="AS14" s="14"/>
      <c r="AT14" s="15" t="s">
        <v>10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 t="s">
        <v>10</v>
      </c>
      <c r="BF14" s="14"/>
      <c r="BG14" s="15" t="s">
        <v>11</v>
      </c>
      <c r="BH14" s="14"/>
      <c r="BI14" s="14"/>
      <c r="BJ14" s="14"/>
      <c r="BK14" s="14"/>
      <c r="BL14" s="14"/>
      <c r="BM14" s="14"/>
      <c r="BN14" s="14"/>
      <c r="BO14" s="14"/>
      <c r="BP14" s="14"/>
      <c r="BQ14" s="15" t="s">
        <v>10</v>
      </c>
      <c r="BR14" s="14"/>
      <c r="BS14" s="14"/>
      <c r="BT14" s="14"/>
      <c r="BU14" s="14"/>
      <c r="BV14" s="14"/>
      <c r="BW14" s="14"/>
      <c r="BX14" s="14"/>
      <c r="BY14" s="21" t="s">
        <v>10</v>
      </c>
      <c r="BZ14" s="14"/>
      <c r="CA14" s="14"/>
      <c r="CB14" s="15" t="s">
        <v>21</v>
      </c>
      <c r="CC14" s="21" t="s">
        <v>11</v>
      </c>
      <c r="CD14" s="15" t="s">
        <v>11</v>
      </c>
      <c r="CE14" s="21" t="s">
        <v>11</v>
      </c>
      <c r="CF14" s="14"/>
      <c r="CG14" s="14"/>
      <c r="CH14" s="15" t="s">
        <v>10</v>
      </c>
      <c r="CI14" s="21" t="s">
        <v>13</v>
      </c>
      <c r="CJ14" s="14"/>
      <c r="CK14" s="15" t="s">
        <v>11</v>
      </c>
      <c r="CL14" s="14"/>
      <c r="CM14" s="14"/>
      <c r="CN14" s="17"/>
      <c r="CO14" s="17"/>
      <c r="CP14" s="17"/>
      <c r="CQ14" s="17"/>
      <c r="CR14" s="17"/>
      <c r="CS14" s="17"/>
      <c r="CT14" s="18" t="s">
        <v>11</v>
      </c>
      <c r="CU14" s="17"/>
      <c r="CV14" s="17"/>
      <c r="CW14" s="17"/>
      <c r="CX14" s="18" t="s">
        <v>21</v>
      </c>
      <c r="CY14" s="18" t="s">
        <v>10</v>
      </c>
      <c r="CZ14" s="17"/>
      <c r="DA14" s="18" t="s">
        <v>11</v>
      </c>
      <c r="DB14" s="17"/>
      <c r="DC14" s="17"/>
      <c r="DD14" s="17"/>
      <c r="DE14" s="17"/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  <c r="DR14" s="10">
        <f t="shared" si="12"/>
        <v>3</v>
      </c>
      <c r="DS14" s="10">
        <v>0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</row>
    <row r="15" spans="1:131" ht="14.4" x14ac:dyDescent="0.3">
      <c r="A15" s="19" t="s">
        <v>56</v>
      </c>
      <c r="B15" s="12" t="s">
        <v>22</v>
      </c>
      <c r="D15" s="13"/>
      <c r="E15" s="7">
        <v>9</v>
      </c>
      <c r="F15" s="8">
        <v>10</v>
      </c>
      <c r="G15" s="8">
        <v>11</v>
      </c>
      <c r="H15" s="8">
        <v>12</v>
      </c>
      <c r="I15" s="8">
        <v>13</v>
      </c>
      <c r="J15" s="8">
        <v>15</v>
      </c>
      <c r="K15" s="8">
        <v>16</v>
      </c>
      <c r="L15" s="8">
        <v>17</v>
      </c>
      <c r="M15" s="8">
        <v>18</v>
      </c>
      <c r="N15" s="8">
        <v>19</v>
      </c>
      <c r="O15" s="8">
        <v>20</v>
      </c>
      <c r="P15" s="8">
        <v>22</v>
      </c>
      <c r="Q15" s="8">
        <v>23</v>
      </c>
      <c r="R15" s="8">
        <v>24</v>
      </c>
      <c r="S15" s="8">
        <v>25</v>
      </c>
      <c r="T15" s="8">
        <v>26</v>
      </c>
      <c r="U15" s="8">
        <v>27</v>
      </c>
      <c r="V15" s="8">
        <v>29</v>
      </c>
      <c r="W15" s="8">
        <v>30</v>
      </c>
      <c r="X15" s="8">
        <v>31</v>
      </c>
      <c r="Y15" s="8">
        <v>1</v>
      </c>
      <c r="Z15" s="8">
        <v>2</v>
      </c>
      <c r="AA15" s="8">
        <v>3</v>
      </c>
      <c r="AB15" s="8">
        <v>5</v>
      </c>
      <c r="AC15" s="8">
        <v>6</v>
      </c>
      <c r="AD15" s="8">
        <v>7</v>
      </c>
      <c r="AE15" s="8">
        <v>8</v>
      </c>
      <c r="AF15" s="8">
        <v>9</v>
      </c>
      <c r="AG15" s="8">
        <v>10</v>
      </c>
      <c r="AH15" s="8">
        <v>12</v>
      </c>
      <c r="AI15" s="8">
        <v>13</v>
      </c>
      <c r="AJ15" s="8">
        <v>14</v>
      </c>
      <c r="AK15" s="8">
        <v>15</v>
      </c>
      <c r="AL15" s="8">
        <v>16</v>
      </c>
      <c r="AM15" s="8">
        <v>17</v>
      </c>
      <c r="AN15" s="9">
        <v>19</v>
      </c>
      <c r="AO15" s="8">
        <v>20</v>
      </c>
      <c r="AP15" s="8">
        <v>21</v>
      </c>
      <c r="AQ15" s="8">
        <v>22</v>
      </c>
      <c r="AR15" s="8">
        <v>24</v>
      </c>
      <c r="AS15" s="8">
        <v>26</v>
      </c>
      <c r="AT15" s="8">
        <v>27</v>
      </c>
      <c r="AU15" s="8">
        <v>28</v>
      </c>
      <c r="AV15" s="8">
        <v>29</v>
      </c>
      <c r="AW15" s="8">
        <v>1</v>
      </c>
      <c r="AX15" s="8">
        <v>2</v>
      </c>
      <c r="AY15" s="8">
        <v>4</v>
      </c>
      <c r="AZ15" s="8">
        <v>5</v>
      </c>
      <c r="BA15" s="8">
        <v>6</v>
      </c>
      <c r="BB15" s="8">
        <v>7</v>
      </c>
      <c r="BC15" s="8">
        <v>9</v>
      </c>
      <c r="BD15" s="8">
        <v>11</v>
      </c>
      <c r="BE15" s="8">
        <v>12</v>
      </c>
      <c r="BF15" s="8">
        <v>13</v>
      </c>
      <c r="BG15" s="8">
        <v>14</v>
      </c>
      <c r="BH15" s="8">
        <v>15</v>
      </c>
      <c r="BI15" s="8">
        <v>16</v>
      </c>
      <c r="BJ15" s="8">
        <v>18</v>
      </c>
      <c r="BK15" s="8">
        <v>19</v>
      </c>
      <c r="BL15" s="8">
        <v>20</v>
      </c>
      <c r="BM15" s="8">
        <v>21</v>
      </c>
      <c r="BN15" s="8">
        <v>22</v>
      </c>
      <c r="BO15" s="8">
        <v>23</v>
      </c>
      <c r="BP15" s="8">
        <v>1</v>
      </c>
      <c r="BQ15" s="8">
        <v>2</v>
      </c>
      <c r="BR15" s="8">
        <v>3</v>
      </c>
      <c r="BS15" s="8">
        <v>4</v>
      </c>
      <c r="BT15" s="8">
        <v>5</v>
      </c>
      <c r="BU15" s="8">
        <v>6</v>
      </c>
      <c r="BV15" s="8">
        <v>8</v>
      </c>
      <c r="BW15" s="8">
        <v>9</v>
      </c>
      <c r="BX15" s="8">
        <v>10</v>
      </c>
      <c r="BY15" s="8">
        <v>11</v>
      </c>
      <c r="BZ15" s="8">
        <v>12</v>
      </c>
      <c r="CA15" s="8">
        <v>13</v>
      </c>
      <c r="CB15" s="8">
        <v>15</v>
      </c>
      <c r="CC15" s="8">
        <v>16</v>
      </c>
      <c r="CD15" s="8">
        <v>17</v>
      </c>
      <c r="CE15" s="8">
        <v>18</v>
      </c>
      <c r="CF15" s="8">
        <v>19</v>
      </c>
      <c r="CG15" s="8">
        <v>20</v>
      </c>
      <c r="CH15" s="8">
        <v>22</v>
      </c>
      <c r="CI15" s="8">
        <v>23</v>
      </c>
      <c r="CJ15" s="8">
        <v>24</v>
      </c>
      <c r="CK15" s="8">
        <v>25</v>
      </c>
      <c r="CL15" s="8">
        <v>26</v>
      </c>
      <c r="CM15" s="8">
        <v>27</v>
      </c>
      <c r="CN15" s="9">
        <v>29</v>
      </c>
      <c r="CO15" s="9">
        <v>30</v>
      </c>
      <c r="CP15" s="9">
        <v>2</v>
      </c>
      <c r="CQ15" s="9">
        <v>3</v>
      </c>
      <c r="CR15" s="9">
        <v>4</v>
      </c>
      <c r="CS15" s="9">
        <v>6</v>
      </c>
      <c r="CT15" s="9">
        <v>7</v>
      </c>
      <c r="CU15" s="9">
        <v>8</v>
      </c>
      <c r="CV15" s="9">
        <v>10</v>
      </c>
      <c r="CW15" s="9">
        <v>11</v>
      </c>
      <c r="CX15" s="9">
        <v>13</v>
      </c>
      <c r="CY15" s="9">
        <v>14</v>
      </c>
      <c r="CZ15" s="9">
        <v>15</v>
      </c>
      <c r="DA15" s="9">
        <v>16</v>
      </c>
      <c r="DB15" s="9">
        <v>17</v>
      </c>
      <c r="DC15" s="9">
        <v>18</v>
      </c>
      <c r="DD15" s="9">
        <v>20</v>
      </c>
      <c r="DE15" s="9">
        <v>21</v>
      </c>
      <c r="DF15" s="10" t="e">
        <f>COUNTIF(#REF!,"МАТ")</f>
        <v>#REF!</v>
      </c>
      <c r="DG15" s="10">
        <f>COUNTIF(DF15,"РУС")</f>
        <v>0</v>
      </c>
      <c r="DH15" s="10">
        <f>COUNTIF(DF15:DG15,"АЛГ")</f>
        <v>0</v>
      </c>
      <c r="DI15" s="10">
        <f>COUNTIF(DF15:DH15,"ГЕМ")</f>
        <v>0</v>
      </c>
      <c r="DJ15" s="10">
        <f>COUNTIF(DF15:DI15,"ОКР")</f>
        <v>0</v>
      </c>
      <c r="DK15" s="10">
        <f>COUNTIF(DF15:DJ15,"БИО")</f>
        <v>0</v>
      </c>
      <c r="DL15" s="10">
        <f>COUNTIF(DF15:DK15,"ГЕО")</f>
        <v>0</v>
      </c>
      <c r="DM15" s="10">
        <f>COUNTIF(DF15:DL15,"ИНФ")</f>
        <v>0</v>
      </c>
      <c r="DN15" s="10">
        <f>COUNTIF(DF15:DM15,"ИСТ")</f>
        <v>0</v>
      </c>
      <c r="DO15" s="10">
        <f>COUNTIF(DF15:DN15,"ОБЩ")</f>
        <v>0</v>
      </c>
      <c r="DP15" s="10">
        <f>COUNTIF(DF15:DO15,"ФИЗ")</f>
        <v>0</v>
      </c>
      <c r="DQ15" s="10">
        <f>COUNTIF(DF15:DP15,"ХИМ")</f>
        <v>0</v>
      </c>
      <c r="DR15" s="10">
        <f>COUNTIF(DF15:DQ15,"АНГ")</f>
        <v>0</v>
      </c>
      <c r="DS15" s="10">
        <f>COUNTIF(DF15:DR15,"НЕМ")</f>
        <v>0</v>
      </c>
      <c r="DT15" s="10">
        <f>COUNTIF(DF15:DS15,"ФРА")</f>
        <v>0</v>
      </c>
      <c r="DU15" s="10">
        <f>COUNTIF(DF15:DT15,"ЛИТ")</f>
        <v>0</v>
      </c>
      <c r="DV15" s="10">
        <f>COUNTIF(DF15:DU15,"ОБЖ")</f>
        <v>0</v>
      </c>
      <c r="DW15" s="10">
        <f>COUNTIF(DF15:DV15,"ФЗР")</f>
        <v>0</v>
      </c>
      <c r="DX15" s="10">
        <f>COUNTIF(DF15:DW15,"МУЗ")</f>
        <v>0</v>
      </c>
      <c r="DY15" s="10">
        <f>COUNTIF(DF15:DX15,"ТЕХ")</f>
        <v>0</v>
      </c>
      <c r="DZ15" s="10">
        <f>COUNTIF(DF15:DY15,"АСТ")</f>
        <v>0</v>
      </c>
      <c r="EA15" s="10">
        <f>COUNTIF(DF15:DZ15,"КУБ")</f>
        <v>0</v>
      </c>
    </row>
    <row r="16" spans="1:131" ht="14.4" x14ac:dyDescent="0.3">
      <c r="A16" s="19" t="s">
        <v>25</v>
      </c>
      <c r="B16" s="12" t="s">
        <v>25</v>
      </c>
      <c r="D16" s="13"/>
      <c r="E16" s="69" t="s">
        <v>1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1"/>
      <c r="Y16" s="3"/>
      <c r="Z16" s="3"/>
      <c r="AA16" s="3"/>
      <c r="AB16" s="3" t="s">
        <v>2</v>
      </c>
      <c r="AC16" s="3"/>
      <c r="AD16" s="3"/>
      <c r="AE16" s="3"/>
      <c r="AF16" s="3"/>
      <c r="AG16" s="3"/>
      <c r="AH16" s="3"/>
      <c r="AI16" s="3"/>
      <c r="AJ16" s="3"/>
      <c r="AK16" s="3"/>
      <c r="AL16" s="72"/>
      <c r="AM16" s="61"/>
      <c r="AN16" s="61"/>
      <c r="AO16" s="61"/>
      <c r="AP16" s="61"/>
      <c r="AQ16" s="61"/>
      <c r="AR16" s="61"/>
      <c r="AS16" s="61"/>
      <c r="AT16" s="61"/>
      <c r="AU16" s="61"/>
      <c r="AV16" s="64"/>
      <c r="AW16" s="73" t="s">
        <v>3</v>
      </c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1"/>
      <c r="BP16" s="60" t="s">
        <v>4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2"/>
      <c r="CP16" s="63" t="s">
        <v>5</v>
      </c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4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1:131" ht="27.6" x14ac:dyDescent="0.3">
      <c r="A17" s="19" t="s">
        <v>57</v>
      </c>
      <c r="B17" s="12" t="s">
        <v>18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22"/>
      <c r="O17" s="14"/>
      <c r="P17" s="24"/>
      <c r="Q17" s="14"/>
      <c r="R17" s="17"/>
      <c r="S17" s="14"/>
      <c r="T17" s="14"/>
      <c r="U17" s="25"/>
      <c r="V17" s="14"/>
      <c r="W17" s="26"/>
      <c r="X17" s="26"/>
      <c r="Y17" s="14"/>
      <c r="Z17" s="27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7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</row>
    <row r="18" spans="1:131" ht="27.6" x14ac:dyDescent="0.3">
      <c r="A18" s="19" t="s">
        <v>58</v>
      </c>
      <c r="B18" s="12" t="s">
        <v>13</v>
      </c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22"/>
      <c r="O18" s="14"/>
      <c r="P18" s="24"/>
      <c r="Q18" s="14"/>
      <c r="R18" s="17"/>
      <c r="S18" s="14"/>
      <c r="T18" s="14"/>
      <c r="U18" s="25"/>
      <c r="V18" s="14"/>
      <c r="W18" s="26"/>
      <c r="X18" s="26"/>
      <c r="Y18" s="14"/>
      <c r="Z18" s="27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7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0">
        <f t="shared" ref="DF18:DF21" si="24">COUNTIF(E18:CN18,"МАТ")</f>
        <v>0</v>
      </c>
      <c r="DG18" s="10">
        <f t="shared" ref="DG18:DG21" si="25">COUNTIF(F18:DF18,"РУС")</f>
        <v>0</v>
      </c>
      <c r="DH18" s="10">
        <f t="shared" ref="DH18:DH21" si="26">COUNTIF(G18:DG18,"АЛГ")</f>
        <v>0</v>
      </c>
      <c r="DI18" s="10">
        <f t="shared" ref="DI18:DI21" si="27">COUNTIF(H18:DH18,"ГЕМ")</f>
        <v>0</v>
      </c>
      <c r="DJ18" s="10">
        <f t="shared" ref="DJ18:DJ21" si="28">COUNTIF(I18:DI18,"ОКР")</f>
        <v>0</v>
      </c>
      <c r="DK18" s="10">
        <f t="shared" ref="DK18:DK21" si="29">COUNTIF(I18:DJ18,"БИО")</f>
        <v>0</v>
      </c>
      <c r="DL18" s="10">
        <f t="shared" ref="DL18:DL21" si="30">COUNTIF(I18:DK18,"ГЕО")</f>
        <v>0</v>
      </c>
      <c r="DM18" s="10">
        <f t="shared" ref="DM18:DM21" si="31">COUNTIF(I18:DL18,"ИНФ")</f>
        <v>0</v>
      </c>
      <c r="DN18" s="10">
        <f t="shared" ref="DN18:DN21" si="32">COUNTIF(J18:DM18,"ИСТ")</f>
        <v>0</v>
      </c>
      <c r="DO18" s="10">
        <f t="shared" ref="DO18:DO21" si="33">COUNTIF(K18:DN18,"ОБЩ")</f>
        <v>0</v>
      </c>
      <c r="DP18" s="10">
        <f t="shared" ref="DP18:DP21" si="34">COUNTIF(L18:DO18,"ФИЗ")</f>
        <v>0</v>
      </c>
      <c r="DQ18" s="10">
        <f t="shared" ref="DQ18:DQ19" si="35">COUNTIF(M18:DP18,"ХИМ")</f>
        <v>0</v>
      </c>
      <c r="DR18" s="10">
        <f>COUNTIF(N18:DQ18,"АНГ")</f>
        <v>0</v>
      </c>
      <c r="DS18" s="10">
        <f t="shared" ref="DS18:DS21" si="36">COUNTIF(O18:DR18,"НЕМ")</f>
        <v>0</v>
      </c>
      <c r="DT18" s="10">
        <f t="shared" ref="DT18:DT21" si="37">COUNTIF(P18:DS18,"ФРА")</f>
        <v>0</v>
      </c>
      <c r="DU18" s="10">
        <f t="shared" ref="DU18:DU21" si="38">COUNTIF(Q18:DT18,"ЛИТ")</f>
        <v>0</v>
      </c>
      <c r="DV18" s="10">
        <f t="shared" ref="DV18:DV21" si="39">COUNTIF(R18:DU18,"ОБЖ")</f>
        <v>0</v>
      </c>
      <c r="DW18" s="10">
        <f t="shared" ref="DW18:DW21" si="40">COUNTIF(S18:DV18,"ФЗР")</f>
        <v>0</v>
      </c>
      <c r="DX18" s="10">
        <f t="shared" ref="DX18:DX21" si="41">COUNTIF(T18:DW18,"МУЗ")</f>
        <v>0</v>
      </c>
      <c r="DY18" s="10">
        <f t="shared" ref="DY18:DY21" si="42">COUNTIF(U18:DX18,"ТЕХ")</f>
        <v>0</v>
      </c>
      <c r="DZ18" s="10">
        <f t="shared" ref="DZ18:DZ21" si="43">COUNTIF(V18:DY18,"АСТ")</f>
        <v>0</v>
      </c>
      <c r="EA18" s="10">
        <f t="shared" ref="EA18:EA21" si="44">COUNTIF(Y18:DZ18,"КУБ")</f>
        <v>0</v>
      </c>
    </row>
    <row r="19" spans="1:131" ht="14.4" x14ac:dyDescent="0.3">
      <c r="A19" s="19" t="s">
        <v>59</v>
      </c>
      <c r="B19" s="12" t="s">
        <v>11</v>
      </c>
      <c r="D19" s="13"/>
      <c r="E19" s="14"/>
      <c r="F19" s="14"/>
      <c r="G19" s="14"/>
      <c r="H19" s="14"/>
      <c r="I19" s="16"/>
      <c r="J19" s="14"/>
      <c r="K19" s="14"/>
      <c r="L19" s="14"/>
      <c r="M19" s="28"/>
      <c r="N19" s="14"/>
      <c r="O19" s="25"/>
      <c r="P19" s="14"/>
      <c r="Q19" s="14"/>
      <c r="R19" s="14"/>
      <c r="S19" s="26"/>
      <c r="T19" s="26"/>
      <c r="U19" s="26"/>
      <c r="V19" s="27"/>
      <c r="W19" s="25"/>
      <c r="X19" s="25"/>
      <c r="Y19" s="14"/>
      <c r="Z19" s="14"/>
      <c r="AA19" s="14"/>
      <c r="AB19" s="27"/>
      <c r="AC19" s="14"/>
      <c r="AD19" s="14"/>
      <c r="AE19" s="14"/>
      <c r="AF19" s="27"/>
      <c r="AG19" s="14"/>
      <c r="AH19" s="14"/>
      <c r="AI19" s="14"/>
      <c r="AJ19" s="14"/>
      <c r="AK19" s="14"/>
      <c r="AL19" s="14"/>
      <c r="AM19" s="14"/>
      <c r="AN19" s="17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0">
        <f t="shared" si="24"/>
        <v>0</v>
      </c>
      <c r="DG19" s="10">
        <f t="shared" si="25"/>
        <v>0</v>
      </c>
      <c r="DH19" s="10">
        <f t="shared" si="26"/>
        <v>0</v>
      </c>
      <c r="DI19" s="10">
        <f t="shared" si="27"/>
        <v>0</v>
      </c>
      <c r="DJ19" s="10">
        <f t="shared" si="28"/>
        <v>0</v>
      </c>
      <c r="DK19" s="10">
        <f t="shared" si="29"/>
        <v>0</v>
      </c>
      <c r="DL19" s="10">
        <f t="shared" si="30"/>
        <v>0</v>
      </c>
      <c r="DM19" s="10">
        <f t="shared" si="31"/>
        <v>0</v>
      </c>
      <c r="DN19" s="10">
        <f t="shared" si="32"/>
        <v>0</v>
      </c>
      <c r="DO19" s="10">
        <f t="shared" si="33"/>
        <v>0</v>
      </c>
      <c r="DP19" s="10">
        <f t="shared" si="34"/>
        <v>0</v>
      </c>
      <c r="DQ19" s="10">
        <f t="shared" si="35"/>
        <v>0</v>
      </c>
      <c r="DR19" s="10">
        <f>COUNTIF(M19:DQ19,"АНГ")</f>
        <v>0</v>
      </c>
      <c r="DS19" s="10">
        <f t="shared" si="36"/>
        <v>0</v>
      </c>
      <c r="DT19" s="10">
        <f t="shared" si="37"/>
        <v>0</v>
      </c>
      <c r="DU19" s="10">
        <f t="shared" si="38"/>
        <v>0</v>
      </c>
      <c r="DV19" s="10">
        <f t="shared" si="39"/>
        <v>0</v>
      </c>
      <c r="DW19" s="10">
        <f t="shared" si="40"/>
        <v>0</v>
      </c>
      <c r="DX19" s="10">
        <f t="shared" si="41"/>
        <v>0</v>
      </c>
      <c r="DY19" s="10">
        <f t="shared" si="42"/>
        <v>0</v>
      </c>
      <c r="DZ19" s="10">
        <f t="shared" si="43"/>
        <v>0</v>
      </c>
      <c r="EA19" s="10">
        <f t="shared" si="44"/>
        <v>0</v>
      </c>
    </row>
    <row r="20" spans="1:131" ht="14.4" x14ac:dyDescent="0.3">
      <c r="A20" s="19" t="s">
        <v>60</v>
      </c>
      <c r="B20" s="12" t="s">
        <v>28</v>
      </c>
      <c r="D20" s="13"/>
      <c r="E20" s="14"/>
      <c r="F20" s="14"/>
      <c r="G20" s="14"/>
      <c r="H20" s="14"/>
      <c r="I20" s="23"/>
      <c r="J20" s="14"/>
      <c r="K20" s="14"/>
      <c r="L20" s="17"/>
      <c r="M20" s="14"/>
      <c r="N20" s="14"/>
      <c r="O20" s="25"/>
      <c r="P20" s="14"/>
      <c r="Q20" s="14"/>
      <c r="R20" s="14"/>
      <c r="S20" s="14"/>
      <c r="T20" s="14"/>
      <c r="U20" s="14"/>
      <c r="V20" s="27"/>
      <c r="W20" s="27"/>
      <c r="X20" s="27"/>
      <c r="Y20" s="14"/>
      <c r="Z20" s="14"/>
      <c r="AA20" s="14"/>
      <c r="AB20" s="27"/>
      <c r="AC20" s="14"/>
      <c r="AD20" s="14"/>
      <c r="AE20" s="14"/>
      <c r="AF20" s="27"/>
      <c r="AG20" s="14"/>
      <c r="AH20" s="14"/>
      <c r="AI20" s="14"/>
      <c r="AJ20" s="14"/>
      <c r="AK20" s="14"/>
      <c r="AL20" s="14"/>
      <c r="AM20" s="14"/>
      <c r="AN20" s="17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0">
        <f t="shared" si="24"/>
        <v>0</v>
      </c>
      <c r="DG20" s="10">
        <f t="shared" si="25"/>
        <v>0</v>
      </c>
      <c r="DH20" s="10">
        <f t="shared" si="26"/>
        <v>0</v>
      </c>
      <c r="DI20" s="10">
        <f t="shared" si="27"/>
        <v>0</v>
      </c>
      <c r="DJ20" s="10">
        <f t="shared" si="28"/>
        <v>0</v>
      </c>
      <c r="DK20" s="10">
        <f t="shared" si="29"/>
        <v>0</v>
      </c>
      <c r="DL20" s="10">
        <f t="shared" si="30"/>
        <v>0</v>
      </c>
      <c r="DM20" s="10">
        <f t="shared" si="31"/>
        <v>0</v>
      </c>
      <c r="DN20" s="10">
        <f t="shared" si="32"/>
        <v>0</v>
      </c>
      <c r="DO20" s="10">
        <f t="shared" si="33"/>
        <v>0</v>
      </c>
      <c r="DP20" s="10">
        <f t="shared" si="34"/>
        <v>0</v>
      </c>
      <c r="DQ20" s="10">
        <f t="shared" ref="DQ20:DQ21" si="45">COUNTIF(L20:DP20,"ХИМ")</f>
        <v>0</v>
      </c>
      <c r="DR20" s="10">
        <f t="shared" ref="DR20:DR21" si="46">COUNTIF(L20:DQ20,"АНГ")</f>
        <v>0</v>
      </c>
      <c r="DS20" s="10">
        <f t="shared" si="36"/>
        <v>0</v>
      </c>
      <c r="DT20" s="10">
        <f t="shared" si="37"/>
        <v>0</v>
      </c>
      <c r="DU20" s="10">
        <f t="shared" si="38"/>
        <v>0</v>
      </c>
      <c r="DV20" s="10">
        <f t="shared" si="39"/>
        <v>0</v>
      </c>
      <c r="DW20" s="10">
        <f t="shared" si="40"/>
        <v>0</v>
      </c>
      <c r="DX20" s="10">
        <f t="shared" si="41"/>
        <v>0</v>
      </c>
      <c r="DY20" s="10">
        <f t="shared" si="42"/>
        <v>0</v>
      </c>
      <c r="DZ20" s="10">
        <f t="shared" si="43"/>
        <v>0</v>
      </c>
      <c r="EA20" s="10">
        <f t="shared" si="44"/>
        <v>0</v>
      </c>
    </row>
    <row r="21" spans="1:131" ht="15.75" customHeight="1" x14ac:dyDescent="0.3">
      <c r="A21" s="19" t="s">
        <v>61</v>
      </c>
      <c r="B21" s="12" t="s">
        <v>19</v>
      </c>
      <c r="D21" s="13"/>
      <c r="E21" s="14"/>
      <c r="F21" s="14"/>
      <c r="G21" s="14"/>
      <c r="H21" s="14"/>
      <c r="I21" s="23"/>
      <c r="J21" s="14"/>
      <c r="K21" s="14"/>
      <c r="L21" s="28"/>
      <c r="M21" s="22"/>
      <c r="N21" s="22"/>
      <c r="O21" s="25"/>
      <c r="P21" s="14"/>
      <c r="Q21" s="14"/>
      <c r="R21" s="14"/>
      <c r="S21" s="14"/>
      <c r="T21" s="14"/>
      <c r="U21" s="14"/>
      <c r="V21" s="27"/>
      <c r="W21" s="27"/>
      <c r="X21" s="27"/>
      <c r="Y21" s="14"/>
      <c r="Z21" s="14"/>
      <c r="AA21" s="14"/>
      <c r="AB21" s="27"/>
      <c r="AC21" s="14"/>
      <c r="AD21" s="14"/>
      <c r="AE21" s="14"/>
      <c r="AF21" s="27"/>
      <c r="AG21" s="14"/>
      <c r="AH21" s="14"/>
      <c r="AI21" s="14"/>
      <c r="AJ21" s="14"/>
      <c r="AK21" s="14"/>
      <c r="AL21" s="14"/>
      <c r="AM21" s="14"/>
      <c r="AN21" s="17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0">
        <f t="shared" si="24"/>
        <v>0</v>
      </c>
      <c r="DG21" s="10">
        <f t="shared" si="25"/>
        <v>0</v>
      </c>
      <c r="DH21" s="10">
        <f t="shared" si="26"/>
        <v>0</v>
      </c>
      <c r="DI21" s="10">
        <f t="shared" si="27"/>
        <v>0</v>
      </c>
      <c r="DJ21" s="10">
        <f t="shared" si="28"/>
        <v>0</v>
      </c>
      <c r="DK21" s="10">
        <f t="shared" si="29"/>
        <v>0</v>
      </c>
      <c r="DL21" s="10">
        <f t="shared" si="30"/>
        <v>0</v>
      </c>
      <c r="DM21" s="10">
        <f t="shared" si="31"/>
        <v>0</v>
      </c>
      <c r="DN21" s="10">
        <f t="shared" si="32"/>
        <v>0</v>
      </c>
      <c r="DO21" s="10">
        <f t="shared" si="33"/>
        <v>0</v>
      </c>
      <c r="DP21" s="10">
        <f t="shared" si="34"/>
        <v>0</v>
      </c>
      <c r="DQ21" s="10">
        <f t="shared" si="45"/>
        <v>0</v>
      </c>
      <c r="DR21" s="10">
        <f t="shared" si="46"/>
        <v>0</v>
      </c>
      <c r="DS21" s="10">
        <f t="shared" si="36"/>
        <v>0</v>
      </c>
      <c r="DT21" s="10">
        <f t="shared" si="37"/>
        <v>0</v>
      </c>
      <c r="DU21" s="10">
        <f t="shared" si="38"/>
        <v>0</v>
      </c>
      <c r="DV21" s="10">
        <f t="shared" si="39"/>
        <v>0</v>
      </c>
      <c r="DW21" s="10">
        <f t="shared" si="40"/>
        <v>0</v>
      </c>
      <c r="DX21" s="10">
        <f t="shared" si="41"/>
        <v>0</v>
      </c>
      <c r="DY21" s="10">
        <f t="shared" si="42"/>
        <v>0</v>
      </c>
      <c r="DZ21" s="10">
        <f t="shared" si="43"/>
        <v>0</v>
      </c>
      <c r="EA21" s="10">
        <f t="shared" si="44"/>
        <v>0</v>
      </c>
    </row>
    <row r="22" spans="1:131" ht="15.75" customHeight="1" x14ac:dyDescent="0.3">
      <c r="A22" s="19" t="s">
        <v>62</v>
      </c>
      <c r="B22" s="12" t="s">
        <v>26</v>
      </c>
      <c r="D22" s="13"/>
      <c r="E22" s="14"/>
      <c r="F22" s="14"/>
      <c r="G22" s="14"/>
      <c r="H22" s="14"/>
      <c r="I22" s="23"/>
      <c r="J22" s="14"/>
      <c r="K22" s="17"/>
      <c r="L22" s="14"/>
      <c r="M22" s="14"/>
      <c r="N22" s="14"/>
      <c r="O22" s="25"/>
      <c r="P22" s="14"/>
      <c r="Q22" s="16"/>
      <c r="R22" s="14"/>
      <c r="S22" s="14"/>
      <c r="T22" s="14"/>
      <c r="U22" s="14"/>
      <c r="V22" s="27"/>
      <c r="W22" s="27"/>
      <c r="X22" s="27"/>
      <c r="Y22" s="14"/>
      <c r="Z22" s="14"/>
      <c r="AA22" s="14"/>
      <c r="AB22" s="27"/>
      <c r="AC22" s="14"/>
      <c r="AD22" s="14"/>
      <c r="AE22" s="14"/>
      <c r="AF22" s="27"/>
      <c r="AG22" s="14"/>
      <c r="AH22" s="14"/>
      <c r="AI22" s="14"/>
      <c r="AJ22" s="14"/>
      <c r="AK22" s="14"/>
      <c r="AL22" s="14"/>
      <c r="AM22" s="14"/>
      <c r="AN22" s="17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</row>
    <row r="23" spans="1:131" ht="15.75" customHeight="1" x14ac:dyDescent="0.3">
      <c r="A23" s="19" t="s">
        <v>63</v>
      </c>
      <c r="B23" s="12" t="s">
        <v>23</v>
      </c>
      <c r="D23" s="13"/>
      <c r="E23" s="14"/>
      <c r="F23" s="14"/>
      <c r="G23" s="14"/>
      <c r="H23" s="14"/>
      <c r="I23" s="14"/>
      <c r="J23" s="14"/>
      <c r="K23" s="14"/>
      <c r="L23" s="26"/>
      <c r="M23" s="26"/>
      <c r="N23" s="26"/>
      <c r="O23" s="14"/>
      <c r="P23" s="14"/>
      <c r="Q23" s="25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27"/>
      <c r="AG23" s="29"/>
      <c r="AH23" s="14"/>
      <c r="AI23" s="14"/>
      <c r="AJ23" s="14"/>
      <c r="AK23" s="14"/>
      <c r="AL23" s="14"/>
      <c r="AM23" s="14"/>
      <c r="AN23" s="17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0">
        <f t="shared" ref="DF23:DF24" si="47">COUNTIF(E23:CN23,"МАТ")</f>
        <v>0</v>
      </c>
      <c r="DG23" s="10">
        <f t="shared" ref="DG23:DG24" si="48">COUNTIF(F23:DF23,"РУС")</f>
        <v>0</v>
      </c>
      <c r="DH23" s="10">
        <f t="shared" ref="DH23:DH24" si="49">COUNTIF(G23:DG23,"АЛГ")</f>
        <v>0</v>
      </c>
      <c r="DI23" s="10">
        <f t="shared" ref="DI23:DI24" si="50">COUNTIF(H23:DH23,"ГЕМ")</f>
        <v>0</v>
      </c>
      <c r="DJ23" s="10">
        <f t="shared" ref="DJ23:DJ24" si="51">COUNTIF(I23:DI23,"ОКР")</f>
        <v>0</v>
      </c>
      <c r="DK23" s="10">
        <f t="shared" ref="DK23:DK24" si="52">COUNTIF(I23:DJ23,"БИО")</f>
        <v>0</v>
      </c>
      <c r="DL23" s="10">
        <f t="shared" ref="DL23:DL24" si="53">COUNTIF(I23:DK23,"ГЕО")</f>
        <v>0</v>
      </c>
      <c r="DM23" s="10">
        <f t="shared" ref="DM23:DM24" si="54">COUNTIF(I23:DL23,"ИНФ")</f>
        <v>0</v>
      </c>
      <c r="DN23" s="10">
        <f t="shared" ref="DN23:DN24" si="55">COUNTIF(J23:DM23,"ИСТ")</f>
        <v>0</v>
      </c>
      <c r="DO23" s="10">
        <f t="shared" ref="DO23:DO24" si="56">COUNTIF(K23:DN23,"ОБЩ")</f>
        <v>0</v>
      </c>
      <c r="DP23" s="10">
        <f t="shared" ref="DP23:DP24" si="57">COUNTIF(L23:DO23,"ФИЗ")</f>
        <v>0</v>
      </c>
      <c r="DQ23" s="10">
        <f t="shared" ref="DQ23:DQ24" si="58">COUNTIF(M23:DP23,"ХИМ")</f>
        <v>0</v>
      </c>
      <c r="DR23" s="10">
        <f t="shared" ref="DR23:DR24" si="59">COUNTIF(N23:DQ23,"АНГ")</f>
        <v>0</v>
      </c>
      <c r="DS23" s="10">
        <f t="shared" ref="DS23:DS24" si="60">COUNTIF(O23:DR23,"НЕМ")</f>
        <v>0</v>
      </c>
      <c r="DT23" s="10">
        <f t="shared" ref="DT23:DT24" si="61">COUNTIF(P23:DS23,"ФРА")</f>
        <v>0</v>
      </c>
      <c r="DU23" s="10">
        <f t="shared" ref="DU23:DU24" si="62">COUNTIF(Q23:DT23,"ЛИТ")</f>
        <v>0</v>
      </c>
      <c r="DV23" s="10">
        <f t="shared" ref="DV23:DV24" si="63">COUNTIF(R23:DU23,"ОБЖ")</f>
        <v>0</v>
      </c>
      <c r="DW23" s="10">
        <f t="shared" ref="DW23:DW24" si="64">COUNTIF(S23:DV23,"ФЗР")</f>
        <v>0</v>
      </c>
      <c r="DX23" s="10">
        <f t="shared" ref="DX23:DX24" si="65">COUNTIF(T23:DW23,"МУЗ")</f>
        <v>0</v>
      </c>
      <c r="DY23" s="10">
        <f t="shared" ref="DY23:DY24" si="66">COUNTIF(U23:DX23,"ТЕХ")</f>
        <v>0</v>
      </c>
      <c r="DZ23" s="10">
        <f t="shared" ref="DZ23:DZ24" si="67">COUNTIF(V23:DY23,"АСТ")</f>
        <v>0</v>
      </c>
      <c r="EA23" s="10">
        <f t="shared" ref="EA23:EA24" si="68">COUNTIF(Y23:DZ23,"КУБ")</f>
        <v>0</v>
      </c>
    </row>
    <row r="24" spans="1:131" ht="15.75" customHeight="1" x14ac:dyDescent="0.3">
      <c r="A24" s="19" t="s">
        <v>64</v>
      </c>
      <c r="B24" s="12" t="s">
        <v>20</v>
      </c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5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27"/>
      <c r="AG24" s="29"/>
      <c r="AH24" s="14"/>
      <c r="AI24" s="14"/>
      <c r="AJ24" s="14"/>
      <c r="AK24" s="16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0">
        <f t="shared" si="47"/>
        <v>0</v>
      </c>
      <c r="DG24" s="10">
        <f t="shared" si="48"/>
        <v>0</v>
      </c>
      <c r="DH24" s="10">
        <f t="shared" si="49"/>
        <v>0</v>
      </c>
      <c r="DI24" s="10">
        <f t="shared" si="50"/>
        <v>0</v>
      </c>
      <c r="DJ24" s="10">
        <f t="shared" si="51"/>
        <v>0</v>
      </c>
      <c r="DK24" s="10">
        <f t="shared" si="52"/>
        <v>0</v>
      </c>
      <c r="DL24" s="10">
        <f t="shared" si="53"/>
        <v>0</v>
      </c>
      <c r="DM24" s="10">
        <f t="shared" si="54"/>
        <v>0</v>
      </c>
      <c r="DN24" s="10">
        <f t="shared" si="55"/>
        <v>0</v>
      </c>
      <c r="DO24" s="10">
        <f t="shared" si="56"/>
        <v>0</v>
      </c>
      <c r="DP24" s="10">
        <f t="shared" si="57"/>
        <v>0</v>
      </c>
      <c r="DQ24" s="10">
        <f t="shared" si="58"/>
        <v>0</v>
      </c>
      <c r="DR24" s="10">
        <f t="shared" si="59"/>
        <v>0</v>
      </c>
      <c r="DS24" s="10">
        <f t="shared" si="60"/>
        <v>0</v>
      </c>
      <c r="DT24" s="10">
        <f t="shared" si="61"/>
        <v>0</v>
      </c>
      <c r="DU24" s="10">
        <f t="shared" si="62"/>
        <v>0</v>
      </c>
      <c r="DV24" s="10">
        <f t="shared" si="63"/>
        <v>0</v>
      </c>
      <c r="DW24" s="10">
        <f t="shared" si="64"/>
        <v>0</v>
      </c>
      <c r="DX24" s="10">
        <f t="shared" si="65"/>
        <v>0</v>
      </c>
      <c r="DY24" s="10">
        <f t="shared" si="66"/>
        <v>0</v>
      </c>
      <c r="DZ24" s="10">
        <f t="shared" si="67"/>
        <v>0</v>
      </c>
      <c r="EA24" s="10">
        <f t="shared" si="68"/>
        <v>0</v>
      </c>
    </row>
    <row r="25" spans="1:131" ht="15.75" customHeight="1" x14ac:dyDescent="0.3">
      <c r="A25" s="19"/>
      <c r="B25" s="12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5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27"/>
      <c r="AG25" s="29"/>
      <c r="AH25" s="14"/>
      <c r="AI25" s="14"/>
      <c r="AJ25" s="14"/>
      <c r="AK25" s="16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</row>
    <row r="26" spans="1:131" ht="15.75" customHeight="1" x14ac:dyDescent="0.3">
      <c r="A26" s="19"/>
      <c r="B26" s="12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5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27"/>
      <c r="AG26" s="29"/>
      <c r="AH26" s="14"/>
      <c r="AI26" s="14"/>
      <c r="AJ26" s="14"/>
      <c r="AK26" s="16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</row>
    <row r="27" spans="1:131" ht="15.75" customHeight="1" x14ac:dyDescent="0.3">
      <c r="A27" s="30"/>
      <c r="B27" s="31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5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27"/>
      <c r="AG27" s="29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0">
        <f t="shared" ref="DF27:DF28" si="69">COUNTIF(E27:CN27,"МАТ")</f>
        <v>0</v>
      </c>
      <c r="DG27" s="10">
        <f t="shared" ref="DG27:DG28" si="70">COUNTIF(F27:DF27,"РУС")</f>
        <v>0</v>
      </c>
      <c r="DH27" s="10">
        <f t="shared" ref="DH27:DH28" si="71">COUNTIF(G27:DG27,"АЛГ")</f>
        <v>0</v>
      </c>
      <c r="DI27" s="10">
        <f t="shared" ref="DI27:DI28" si="72">COUNTIF(H27:DH27,"ГЕМ")</f>
        <v>0</v>
      </c>
      <c r="DJ27" s="10">
        <f t="shared" ref="DJ27:DJ28" si="73">COUNTIF(I27:DI27,"ОКР")</f>
        <v>0</v>
      </c>
      <c r="DK27" s="10">
        <f t="shared" ref="DK27:DK28" si="74">COUNTIF(I27:DJ27,"БИО")</f>
        <v>0</v>
      </c>
      <c r="DL27" s="10">
        <f t="shared" ref="DL27:DL28" si="75">COUNTIF(I27:DK27,"ГЕО")</f>
        <v>0</v>
      </c>
      <c r="DM27" s="10">
        <f t="shared" ref="DM27:DM28" si="76">COUNTIF(I27:DL27,"ИНФ")</f>
        <v>0</v>
      </c>
      <c r="DN27" s="10">
        <f t="shared" ref="DN27:DN28" si="77">COUNTIF(J27:DM27,"ИСТ")</f>
        <v>0</v>
      </c>
      <c r="DO27" s="10">
        <f t="shared" ref="DO27:DO28" si="78">COUNTIF(K27:DN27,"ОБЩ")</f>
        <v>0</v>
      </c>
      <c r="DP27" s="10">
        <f t="shared" ref="DP27:DP28" si="79">COUNTIF(L27:DO27,"ФИЗ")</f>
        <v>0</v>
      </c>
      <c r="DQ27" s="10">
        <f t="shared" ref="DQ27:DQ28" si="80">COUNTIF(M27:DP27,"ХИМ")</f>
        <v>0</v>
      </c>
      <c r="DR27" s="10">
        <f t="shared" ref="DR27:DR28" si="81">COUNTIF(N27:DQ27,"АНГ")</f>
        <v>0</v>
      </c>
      <c r="DS27" s="10">
        <f t="shared" ref="DS27:DS28" si="82">COUNTIF(O27:DR27,"НЕМ")</f>
        <v>0</v>
      </c>
      <c r="DT27" s="10">
        <f t="shared" ref="DT27:DT28" si="83">COUNTIF(P27:DS27,"ФРА")</f>
        <v>0</v>
      </c>
      <c r="DU27" s="10">
        <f t="shared" ref="DU27:DU28" si="84">COUNTIF(Q27:DT27,"ЛИТ")</f>
        <v>0</v>
      </c>
      <c r="DV27" s="10">
        <f t="shared" ref="DV27:DV28" si="85">COUNTIF(R27:DU27,"ОБЖ")</f>
        <v>0</v>
      </c>
      <c r="DW27" s="10">
        <f t="shared" ref="DW27:DW28" si="86">COUNTIF(S27:DV27,"ФЗР")</f>
        <v>0</v>
      </c>
      <c r="DX27" s="10">
        <f t="shared" ref="DX27:DX28" si="87">COUNTIF(T27:DW27,"МУЗ")</f>
        <v>0</v>
      </c>
      <c r="DY27" s="10">
        <f t="shared" ref="DY27:DY28" si="88">COUNTIF(U27:DX27,"ТЕХ")</f>
        <v>0</v>
      </c>
      <c r="DZ27" s="10">
        <f t="shared" ref="DZ27:DZ28" si="89">COUNTIF(V27:DY27,"АСТ")</f>
        <v>0</v>
      </c>
      <c r="EA27" s="10">
        <f t="shared" ref="EA27:EA28" si="90">COUNTIF(Y27:DZ27,"КУБ")</f>
        <v>0</v>
      </c>
    </row>
    <row r="28" spans="1:131" ht="15.75" customHeight="1" x14ac:dyDescent="0.3">
      <c r="A28" s="30"/>
      <c r="B28" s="31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7"/>
      <c r="P28" s="14"/>
      <c r="Q28" s="14"/>
      <c r="R28" s="14"/>
      <c r="S28" s="14"/>
      <c r="T28" s="27"/>
      <c r="U28" s="27"/>
      <c r="V28" s="27"/>
      <c r="W28" s="27"/>
      <c r="X28" s="27"/>
      <c r="Y28" s="14"/>
      <c r="Z28" s="14"/>
      <c r="AA28" s="27"/>
      <c r="AB28" s="25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32"/>
      <c r="CH28" s="14"/>
      <c r="CI28" s="14"/>
      <c r="CJ28" s="14"/>
      <c r="CK28" s="32"/>
      <c r="CL28" s="14"/>
      <c r="CM28" s="14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0">
        <f t="shared" si="69"/>
        <v>0</v>
      </c>
      <c r="DG28" s="10">
        <f t="shared" si="70"/>
        <v>0</v>
      </c>
      <c r="DH28" s="10">
        <f t="shared" si="71"/>
        <v>0</v>
      </c>
      <c r="DI28" s="10">
        <f t="shared" si="72"/>
        <v>0</v>
      </c>
      <c r="DJ28" s="10">
        <f t="shared" si="73"/>
        <v>0</v>
      </c>
      <c r="DK28" s="10">
        <f t="shared" si="74"/>
        <v>0</v>
      </c>
      <c r="DL28" s="10">
        <f t="shared" si="75"/>
        <v>0</v>
      </c>
      <c r="DM28" s="10">
        <f t="shared" si="76"/>
        <v>0</v>
      </c>
      <c r="DN28" s="10">
        <f t="shared" si="77"/>
        <v>0</v>
      </c>
      <c r="DO28" s="10">
        <f t="shared" si="78"/>
        <v>0</v>
      </c>
      <c r="DP28" s="10">
        <f t="shared" si="79"/>
        <v>0</v>
      </c>
      <c r="DQ28" s="10">
        <f t="shared" si="80"/>
        <v>0</v>
      </c>
      <c r="DR28" s="10">
        <f t="shared" si="81"/>
        <v>0</v>
      </c>
      <c r="DS28" s="10">
        <f t="shared" si="82"/>
        <v>0</v>
      </c>
      <c r="DT28" s="10">
        <f t="shared" si="83"/>
        <v>0</v>
      </c>
      <c r="DU28" s="10">
        <f t="shared" si="84"/>
        <v>0</v>
      </c>
      <c r="DV28" s="10">
        <f t="shared" si="85"/>
        <v>0</v>
      </c>
      <c r="DW28" s="10">
        <f t="shared" si="86"/>
        <v>0</v>
      </c>
      <c r="DX28" s="10">
        <f t="shared" si="87"/>
        <v>0</v>
      </c>
      <c r="DY28" s="10">
        <f t="shared" si="88"/>
        <v>0</v>
      </c>
      <c r="DZ28" s="10">
        <f t="shared" si="89"/>
        <v>0</v>
      </c>
      <c r="EA28" s="10">
        <f t="shared" si="90"/>
        <v>0</v>
      </c>
    </row>
    <row r="29" spans="1:131" ht="15.75" customHeight="1" x14ac:dyDescent="0.3">
      <c r="A29" s="30"/>
      <c r="B29" s="31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7"/>
      <c r="P29" s="14"/>
      <c r="Q29" s="14"/>
      <c r="R29" s="14"/>
      <c r="S29" s="14"/>
      <c r="T29" s="27"/>
      <c r="U29" s="27"/>
      <c r="V29" s="27"/>
      <c r="W29" s="27"/>
      <c r="X29" s="27"/>
      <c r="Y29" s="14"/>
      <c r="Z29" s="14"/>
      <c r="AA29" s="27"/>
      <c r="AB29" s="25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32"/>
      <c r="CH29" s="14"/>
      <c r="CI29" s="14"/>
      <c r="CJ29" s="14"/>
      <c r="CK29" s="32"/>
      <c r="CL29" s="14"/>
      <c r="CM29" s="14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</row>
    <row r="30" spans="1:131" ht="15.75" customHeight="1" x14ac:dyDescent="0.3">
      <c r="A30" s="30"/>
      <c r="B30" s="31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7"/>
      <c r="P30" s="14"/>
      <c r="Q30" s="14"/>
      <c r="R30" s="14"/>
      <c r="S30" s="14"/>
      <c r="T30" s="27"/>
      <c r="U30" s="27"/>
      <c r="V30" s="27"/>
      <c r="W30" s="27"/>
      <c r="X30" s="27"/>
      <c r="Y30" s="14"/>
      <c r="Z30" s="14"/>
      <c r="AA30" s="27"/>
      <c r="AB30" s="25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32"/>
      <c r="CH30" s="14"/>
      <c r="CI30" s="14"/>
      <c r="CJ30" s="14"/>
      <c r="CK30" s="32"/>
      <c r="CL30" s="14"/>
      <c r="CM30" s="14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</row>
    <row r="31" spans="1:131" ht="15.75" customHeight="1" x14ac:dyDescent="0.3">
      <c r="A31" s="30"/>
      <c r="B31" s="31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7"/>
      <c r="P31" s="14"/>
      <c r="Q31" s="14"/>
      <c r="R31" s="14"/>
      <c r="S31" s="14"/>
      <c r="T31" s="27"/>
      <c r="U31" s="27"/>
      <c r="V31" s="27"/>
      <c r="W31" s="27"/>
      <c r="X31" s="27"/>
      <c r="Y31" s="14"/>
      <c r="Z31" s="14"/>
      <c r="AA31" s="27"/>
      <c r="AB31" s="25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32"/>
      <c r="CH31" s="14"/>
      <c r="CI31" s="14"/>
      <c r="CJ31" s="32"/>
      <c r="CK31" s="14"/>
      <c r="CL31" s="14"/>
      <c r="CM31" s="14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0">
        <f t="shared" ref="DF31:DF33" si="91">COUNTIF(E31:CN31,"МАТ")</f>
        <v>0</v>
      </c>
      <c r="DG31" s="10">
        <f t="shared" ref="DG31:DG33" si="92">COUNTIF(F31:DF31,"РУС")</f>
        <v>0</v>
      </c>
      <c r="DH31" s="10">
        <f t="shared" ref="DH31:DH33" si="93">COUNTIF(G31:DG31,"АЛГ")</f>
        <v>0</v>
      </c>
      <c r="DI31" s="10">
        <f t="shared" ref="DI31:DI33" si="94">COUNTIF(H31:DH31,"ГЕМ")</f>
        <v>0</v>
      </c>
      <c r="DJ31" s="10">
        <f t="shared" ref="DJ31:DJ33" si="95">COUNTIF(I31:DI31,"ОКР")</f>
        <v>0</v>
      </c>
      <c r="DK31" s="10">
        <f t="shared" ref="DK31:DK33" si="96">COUNTIF(I31:DJ31,"БИО")</f>
        <v>0</v>
      </c>
      <c r="DL31" s="10">
        <f t="shared" ref="DL31:DL33" si="97">COUNTIF(I31:DK31,"ГЕО")</f>
        <v>0</v>
      </c>
      <c r="DM31" s="10">
        <f t="shared" ref="DM31:DM33" si="98">COUNTIF(I31:DL31,"ИНФ")</f>
        <v>0</v>
      </c>
      <c r="DN31" s="10">
        <f t="shared" ref="DN31:DN33" si="99">COUNTIF(J31:DM31,"ИСТ")</f>
        <v>0</v>
      </c>
      <c r="DO31" s="10">
        <f t="shared" ref="DO31:DO33" si="100">COUNTIF(K31:DN31,"ОБЩ")</f>
        <v>0</v>
      </c>
      <c r="DP31" s="10">
        <f t="shared" ref="DP31:DP33" si="101">COUNTIF(L31:DO31,"ФИЗ")</f>
        <v>0</v>
      </c>
      <c r="DQ31" s="10">
        <f t="shared" ref="DQ31:DQ33" si="102">COUNTIF(M31:DP31,"ХИМ")</f>
        <v>0</v>
      </c>
      <c r="DR31" s="10">
        <f t="shared" ref="DR31:DR33" si="103">COUNTIF(N31:DQ31,"АНГ")</f>
        <v>0</v>
      </c>
      <c r="DS31" s="10">
        <f t="shared" ref="DS31:DS33" si="104">COUNTIF(O31:DR31,"НЕМ")</f>
        <v>0</v>
      </c>
      <c r="DT31" s="10">
        <f t="shared" ref="DT31:DT33" si="105">COUNTIF(P31:DS31,"ФРА")</f>
        <v>0</v>
      </c>
      <c r="DU31" s="10">
        <f t="shared" ref="DU31:DU33" si="106">COUNTIF(Q31:DT31,"ЛИТ")</f>
        <v>0</v>
      </c>
      <c r="DV31" s="10">
        <f t="shared" ref="DV31:DV33" si="107">COUNTIF(R31:DU31,"ОБЖ")</f>
        <v>0</v>
      </c>
      <c r="DW31" s="10">
        <f t="shared" ref="DW31:DW33" si="108">COUNTIF(S31:DV31,"ФЗР")</f>
        <v>0</v>
      </c>
      <c r="DX31" s="10">
        <f t="shared" ref="DX31:DX33" si="109">COUNTIF(T31:DW31,"МУЗ")</f>
        <v>0</v>
      </c>
      <c r="DY31" s="10">
        <f t="shared" ref="DY31:DY33" si="110">COUNTIF(U31:DX31,"ТЕХ")</f>
        <v>0</v>
      </c>
      <c r="DZ31" s="10">
        <f t="shared" ref="DZ31:DZ33" si="111">COUNTIF(V31:DY31,"АСТ")</f>
        <v>0</v>
      </c>
      <c r="EA31" s="10">
        <f t="shared" ref="EA31:EA33" si="112">COUNTIF(Y31:DZ31,"КУБ")</f>
        <v>0</v>
      </c>
    </row>
    <row r="32" spans="1:131" ht="15.75" customHeight="1" x14ac:dyDescent="0.3">
      <c r="A32" s="30"/>
      <c r="B32" s="31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9"/>
      <c r="P32" s="14"/>
      <c r="Q32" s="27"/>
      <c r="R32" s="14"/>
      <c r="S32" s="14"/>
      <c r="T32" s="14"/>
      <c r="U32" s="14"/>
      <c r="V32" s="25"/>
      <c r="W32" s="33"/>
      <c r="X32" s="33"/>
      <c r="Y32" s="14"/>
      <c r="Z32" s="14"/>
      <c r="AA32" s="14"/>
      <c r="AB32" s="29"/>
      <c r="AC32" s="14"/>
      <c r="AD32" s="14"/>
      <c r="AE32" s="14"/>
      <c r="AF32" s="14"/>
      <c r="AG32" s="14"/>
      <c r="AH32" s="14"/>
      <c r="AI32" s="14"/>
      <c r="AJ32" s="14"/>
      <c r="AK32" s="14"/>
      <c r="AL32" s="32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32"/>
      <c r="CH32" s="14"/>
      <c r="CI32" s="14"/>
      <c r="CJ32" s="14"/>
      <c r="CK32" s="14"/>
      <c r="CL32" s="14"/>
      <c r="CM32" s="14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0">
        <f t="shared" si="91"/>
        <v>0</v>
      </c>
      <c r="DG32" s="10">
        <f t="shared" si="92"/>
        <v>0</v>
      </c>
      <c r="DH32" s="10">
        <f t="shared" si="93"/>
        <v>0</v>
      </c>
      <c r="DI32" s="10">
        <f t="shared" si="94"/>
        <v>0</v>
      </c>
      <c r="DJ32" s="10">
        <f t="shared" si="95"/>
        <v>0</v>
      </c>
      <c r="DK32" s="10">
        <f t="shared" si="96"/>
        <v>0</v>
      </c>
      <c r="DL32" s="10">
        <f t="shared" si="97"/>
        <v>0</v>
      </c>
      <c r="DM32" s="10">
        <f t="shared" si="98"/>
        <v>0</v>
      </c>
      <c r="DN32" s="10">
        <f t="shared" si="99"/>
        <v>0</v>
      </c>
      <c r="DO32" s="10">
        <f t="shared" si="100"/>
        <v>0</v>
      </c>
      <c r="DP32" s="10">
        <f t="shared" si="101"/>
        <v>0</v>
      </c>
      <c r="DQ32" s="10">
        <f t="shared" si="102"/>
        <v>0</v>
      </c>
      <c r="DR32" s="10">
        <f t="shared" si="103"/>
        <v>0</v>
      </c>
      <c r="DS32" s="10">
        <f t="shared" si="104"/>
        <v>0</v>
      </c>
      <c r="DT32" s="10">
        <f t="shared" si="105"/>
        <v>0</v>
      </c>
      <c r="DU32" s="10">
        <f t="shared" si="106"/>
        <v>0</v>
      </c>
      <c r="DV32" s="10">
        <f t="shared" si="107"/>
        <v>0</v>
      </c>
      <c r="DW32" s="10">
        <f t="shared" si="108"/>
        <v>0</v>
      </c>
      <c r="DX32" s="10">
        <f t="shared" si="109"/>
        <v>0</v>
      </c>
      <c r="DY32" s="10">
        <f t="shared" si="110"/>
        <v>0</v>
      </c>
      <c r="DZ32" s="10">
        <f t="shared" si="111"/>
        <v>0</v>
      </c>
      <c r="EA32" s="10">
        <f t="shared" si="112"/>
        <v>0</v>
      </c>
    </row>
    <row r="33" spans="1:131" ht="15.75" customHeight="1" x14ac:dyDescent="0.3">
      <c r="A33" s="30"/>
      <c r="B33" s="31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27"/>
      <c r="R33" s="14"/>
      <c r="S33" s="14"/>
      <c r="T33" s="14"/>
      <c r="U33" s="14"/>
      <c r="V33" s="25"/>
      <c r="W33" s="33"/>
      <c r="X33" s="33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32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32"/>
      <c r="CH33" s="14"/>
      <c r="CI33" s="14"/>
      <c r="CJ33" s="14"/>
      <c r="CK33" s="14"/>
      <c r="CL33" s="14"/>
      <c r="CM33" s="14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0">
        <f t="shared" si="91"/>
        <v>0</v>
      </c>
      <c r="DG33" s="10">
        <f t="shared" si="92"/>
        <v>0</v>
      </c>
      <c r="DH33" s="10">
        <f t="shared" si="93"/>
        <v>0</v>
      </c>
      <c r="DI33" s="10">
        <f t="shared" si="94"/>
        <v>0</v>
      </c>
      <c r="DJ33" s="10">
        <f t="shared" si="95"/>
        <v>0</v>
      </c>
      <c r="DK33" s="10">
        <f t="shared" si="96"/>
        <v>0</v>
      </c>
      <c r="DL33" s="10">
        <f t="shared" si="97"/>
        <v>0</v>
      </c>
      <c r="DM33" s="10">
        <f t="shared" si="98"/>
        <v>0</v>
      </c>
      <c r="DN33" s="10">
        <f t="shared" si="99"/>
        <v>0</v>
      </c>
      <c r="DO33" s="10">
        <f t="shared" si="100"/>
        <v>0</v>
      </c>
      <c r="DP33" s="10">
        <f t="shared" si="101"/>
        <v>0</v>
      </c>
      <c r="DQ33" s="10">
        <f t="shared" si="102"/>
        <v>0</v>
      </c>
      <c r="DR33" s="10">
        <f t="shared" si="103"/>
        <v>0</v>
      </c>
      <c r="DS33" s="10">
        <f t="shared" si="104"/>
        <v>0</v>
      </c>
      <c r="DT33" s="10">
        <f t="shared" si="105"/>
        <v>0</v>
      </c>
      <c r="DU33" s="10">
        <f t="shared" si="106"/>
        <v>0</v>
      </c>
      <c r="DV33" s="10">
        <f t="shared" si="107"/>
        <v>0</v>
      </c>
      <c r="DW33" s="10">
        <f t="shared" si="108"/>
        <v>0</v>
      </c>
      <c r="DX33" s="10">
        <f t="shared" si="109"/>
        <v>0</v>
      </c>
      <c r="DY33" s="10">
        <f t="shared" si="110"/>
        <v>0</v>
      </c>
      <c r="DZ33" s="10">
        <f t="shared" si="111"/>
        <v>0</v>
      </c>
      <c r="EA33" s="10">
        <f t="shared" si="112"/>
        <v>0</v>
      </c>
    </row>
    <row r="34" spans="1:131" ht="15.75" customHeight="1" x14ac:dyDescent="0.3">
      <c r="A34" s="34"/>
      <c r="B34" s="35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7"/>
      <c r="R34" s="14"/>
      <c r="S34" s="14"/>
      <c r="T34" s="14"/>
      <c r="U34" s="14"/>
      <c r="V34" s="25"/>
      <c r="W34" s="33"/>
      <c r="X34" s="33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32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32"/>
      <c r="CH34" s="14"/>
      <c r="CI34" s="14"/>
      <c r="CJ34" s="14"/>
      <c r="CK34" s="14"/>
      <c r="CL34" s="14"/>
      <c r="CM34" s="14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</row>
    <row r="35" spans="1:131" ht="15.75" customHeight="1" x14ac:dyDescent="0.3">
      <c r="A35" s="20"/>
      <c r="B35" s="36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27"/>
      <c r="R35" s="14"/>
      <c r="S35" s="14"/>
      <c r="T35" s="14"/>
      <c r="U35" s="14"/>
      <c r="V35" s="25"/>
      <c r="W35" s="33"/>
      <c r="X35" s="33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32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32"/>
      <c r="CH35" s="14"/>
      <c r="CI35" s="14"/>
      <c r="CJ35" s="14"/>
      <c r="CK35" s="14"/>
      <c r="CL35" s="14"/>
      <c r="CM35" s="14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0">
        <f t="shared" ref="DF35:DF36" si="113">COUNTIF(E35:CN35,"МАТ")</f>
        <v>0</v>
      </c>
      <c r="DG35" s="10">
        <f t="shared" ref="DG35:DG36" si="114">COUNTIF(F35:DF35,"РУС")</f>
        <v>0</v>
      </c>
      <c r="DH35" s="10">
        <f t="shared" ref="DH35:DH36" si="115">COUNTIF(G35:DG35,"АЛГ")</f>
        <v>0</v>
      </c>
      <c r="DI35" s="10">
        <f t="shared" ref="DI35:DI36" si="116">COUNTIF(H35:DH35,"ГЕМ")</f>
        <v>0</v>
      </c>
      <c r="DJ35" s="10">
        <f t="shared" ref="DJ35:DJ36" si="117">COUNTIF(I35:DI35,"ОКР")</f>
        <v>0</v>
      </c>
      <c r="DK35" s="10">
        <f t="shared" ref="DK35:DK36" si="118">COUNTIF(I35:DJ35,"БИО")</f>
        <v>0</v>
      </c>
      <c r="DL35" s="10">
        <f t="shared" ref="DL35:DL36" si="119">COUNTIF(I35:DK35,"ГЕО")</f>
        <v>0</v>
      </c>
      <c r="DM35" s="10">
        <f t="shared" ref="DM35:DM36" si="120">COUNTIF(I35:DL35,"ИНФ")</f>
        <v>0</v>
      </c>
      <c r="DN35" s="10">
        <f t="shared" ref="DN35:DN36" si="121">COUNTIF(J35:DM35,"ИСТ")</f>
        <v>0</v>
      </c>
      <c r="DO35" s="10">
        <f t="shared" ref="DO35:DO36" si="122">COUNTIF(K35:DN35,"ОБЩ")</f>
        <v>0</v>
      </c>
      <c r="DP35" s="10">
        <f t="shared" ref="DP35:DP36" si="123">COUNTIF(L35:DO35,"ФИЗ")</f>
        <v>0</v>
      </c>
      <c r="DQ35" s="10">
        <f t="shared" ref="DQ35:DQ36" si="124">COUNTIF(M35:DP35,"ХИМ")</f>
        <v>0</v>
      </c>
      <c r="DR35" s="10">
        <f t="shared" ref="DR35:DR36" si="125">COUNTIF(N35:DQ35,"АНГ")</f>
        <v>0</v>
      </c>
      <c r="DS35" s="10">
        <f t="shared" ref="DS35:DS36" si="126">COUNTIF(O35:DR35,"НЕМ")</f>
        <v>0</v>
      </c>
      <c r="DT35" s="10">
        <f t="shared" ref="DT35:DT36" si="127">COUNTIF(P35:DS35,"ФРА")</f>
        <v>0</v>
      </c>
      <c r="DU35" s="10">
        <f t="shared" ref="DU35:DU36" si="128">COUNTIF(Q35:DT35,"ЛИТ")</f>
        <v>0</v>
      </c>
      <c r="DV35" s="10">
        <f t="shared" ref="DV35:DV36" si="129">COUNTIF(R35:DU35,"ОБЖ")</f>
        <v>0</v>
      </c>
      <c r="DW35" s="10">
        <f t="shared" ref="DW35:DW36" si="130">COUNTIF(S35:DV35,"ФЗР")</f>
        <v>0</v>
      </c>
      <c r="DX35" s="10">
        <f t="shared" ref="DX35:DX36" si="131">COUNTIF(T35:DW35,"МУЗ")</f>
        <v>0</v>
      </c>
      <c r="DY35" s="10">
        <f t="shared" ref="DY35:DY36" si="132">COUNTIF(U35:DX35,"ТЕХ")</f>
        <v>0</v>
      </c>
      <c r="DZ35" s="10">
        <f t="shared" ref="DZ35:DZ36" si="133">COUNTIF(V35:DY35,"АСТ")</f>
        <v>0</v>
      </c>
      <c r="EA35" s="10">
        <f t="shared" ref="EA35:EA36" si="134">COUNTIF(Y35:DZ35,"КУБ")</f>
        <v>0</v>
      </c>
    </row>
    <row r="36" spans="1:131" ht="15.75" customHeight="1" x14ac:dyDescent="0.3">
      <c r="A36" s="66" t="s">
        <v>65</v>
      </c>
      <c r="B36" s="67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27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0">
        <f t="shared" si="113"/>
        <v>0</v>
      </c>
      <c r="DG36" s="10">
        <f t="shared" si="114"/>
        <v>0</v>
      </c>
      <c r="DH36" s="10">
        <f t="shared" si="115"/>
        <v>0</v>
      </c>
      <c r="DI36" s="10">
        <f t="shared" si="116"/>
        <v>0</v>
      </c>
      <c r="DJ36" s="10">
        <f t="shared" si="117"/>
        <v>0</v>
      </c>
      <c r="DK36" s="10">
        <f t="shared" si="118"/>
        <v>0</v>
      </c>
      <c r="DL36" s="10">
        <f t="shared" si="119"/>
        <v>0</v>
      </c>
      <c r="DM36" s="10">
        <f t="shared" si="120"/>
        <v>0</v>
      </c>
      <c r="DN36" s="10">
        <f t="shared" si="121"/>
        <v>0</v>
      </c>
      <c r="DO36" s="10">
        <f t="shared" si="122"/>
        <v>0</v>
      </c>
      <c r="DP36" s="10">
        <f t="shared" si="123"/>
        <v>0</v>
      </c>
      <c r="DQ36" s="10">
        <f t="shared" si="124"/>
        <v>0</v>
      </c>
      <c r="DR36" s="10">
        <f t="shared" si="125"/>
        <v>0</v>
      </c>
      <c r="DS36" s="10">
        <f t="shared" si="126"/>
        <v>0</v>
      </c>
      <c r="DT36" s="10">
        <f t="shared" si="127"/>
        <v>0</v>
      </c>
      <c r="DU36" s="10">
        <f t="shared" si="128"/>
        <v>0</v>
      </c>
      <c r="DV36" s="10">
        <f t="shared" si="129"/>
        <v>0</v>
      </c>
      <c r="DW36" s="10">
        <f t="shared" si="130"/>
        <v>0</v>
      </c>
      <c r="DX36" s="10">
        <f t="shared" si="131"/>
        <v>0</v>
      </c>
      <c r="DY36" s="10">
        <f t="shared" si="132"/>
        <v>0</v>
      </c>
      <c r="DZ36" s="10">
        <f t="shared" si="133"/>
        <v>0</v>
      </c>
      <c r="EA36" s="10">
        <f t="shared" si="134"/>
        <v>0</v>
      </c>
    </row>
    <row r="37" spans="1:131" ht="15.75" customHeight="1" x14ac:dyDescent="0.3">
      <c r="A37" s="67"/>
      <c r="B37" s="67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27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</row>
    <row r="38" spans="1:131" ht="15.75" customHeight="1" x14ac:dyDescent="0.3">
      <c r="A38" s="30"/>
      <c r="B38" s="36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27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</row>
    <row r="39" spans="1:131" ht="15.75" customHeight="1" x14ac:dyDescent="0.3">
      <c r="A39" s="20"/>
      <c r="B39" s="36"/>
      <c r="D39" s="37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32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0">
        <f>COUNTIF(E39:CN39,"МАТ")</f>
        <v>0</v>
      </c>
      <c r="DG39" s="10">
        <f>COUNTIF(F39:DF39,"РУС")</f>
        <v>0</v>
      </c>
      <c r="DH39" s="10">
        <f>COUNTIF(G39:DG39,"АЛГ")</f>
        <v>0</v>
      </c>
      <c r="DI39" s="10">
        <f>COUNTIF(H39:DH39,"ГЕМ")</f>
        <v>0</v>
      </c>
      <c r="DJ39" s="10">
        <f>COUNTIF(I39:DI39,"ОКР")</f>
        <v>0</v>
      </c>
      <c r="DK39" s="10">
        <f>COUNTIF(I39:DJ39,"БИО")</f>
        <v>0</v>
      </c>
      <c r="DL39" s="10">
        <f>COUNTIF(I39:DK39,"ГЕО")</f>
        <v>0</v>
      </c>
      <c r="DM39" s="10">
        <f>COUNTIF(I39:DL39,"ИНФ")</f>
        <v>0</v>
      </c>
      <c r="DN39" s="10">
        <f>COUNTIF(J39:DM39,"ИСТ")</f>
        <v>0</v>
      </c>
      <c r="DO39" s="10">
        <f>COUNTIF(K39:DN39,"ОБЩ")</f>
        <v>0</v>
      </c>
      <c r="DP39" s="10">
        <f>COUNTIF(L39:DO39,"ФИЗ")</f>
        <v>0</v>
      </c>
      <c r="DQ39" s="10">
        <f>COUNTIF(M39:DP39,"ХИМ")</f>
        <v>0</v>
      </c>
      <c r="DR39" s="10">
        <f>COUNTIF(N39:DQ39,"АНГ")</f>
        <v>0</v>
      </c>
      <c r="DS39" s="10">
        <f>COUNTIF(O39:DR39,"НЕМ")</f>
        <v>0</v>
      </c>
      <c r="DT39" s="10">
        <f>COUNTIF(P39:DS39,"ФРА")</f>
        <v>0</v>
      </c>
      <c r="DU39" s="10">
        <f>COUNTIF(Q39:DT39,"ЛИТ")</f>
        <v>0</v>
      </c>
      <c r="DV39" s="10">
        <f>COUNTIF(R39:DU39,"ОБЖ")</f>
        <v>0</v>
      </c>
      <c r="DW39" s="10">
        <f>COUNTIF(S39:DV39,"ФЗР")</f>
        <v>0</v>
      </c>
      <c r="DX39" s="10">
        <f>COUNTIF(T39:DW39,"МУЗ")</f>
        <v>0</v>
      </c>
      <c r="DY39" s="10">
        <f>COUNTIF(U39:DX39,"ТЕХ")</f>
        <v>0</v>
      </c>
      <c r="DZ39" s="10">
        <f>COUNTIF(V39:DY39,"АСТ")</f>
        <v>0</v>
      </c>
      <c r="EA39" s="10">
        <f>COUNTIF(Y39:DZ39,"КУБ")</f>
        <v>0</v>
      </c>
    </row>
    <row r="40" spans="1:131" ht="15.75" customHeight="1" x14ac:dyDescent="0.3">
      <c r="A40" s="20"/>
      <c r="B40" s="36"/>
      <c r="D40" s="13"/>
      <c r="E40" s="38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8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39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8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</row>
    <row r="41" spans="1:131" ht="15.75" customHeight="1" x14ac:dyDescent="0.3">
      <c r="A41" s="20"/>
      <c r="B41" s="36"/>
      <c r="D41" s="13"/>
      <c r="E41" s="38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8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39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8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</row>
    <row r="42" spans="1:131" ht="15.75" customHeight="1" x14ac:dyDescent="0.3">
      <c r="A42" s="20"/>
      <c r="B42" s="36"/>
      <c r="D42" s="41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0"/>
      <c r="DV42" s="40"/>
      <c r="DW42" s="40"/>
      <c r="DX42" s="40"/>
      <c r="DY42" s="40"/>
      <c r="DZ42" s="42"/>
    </row>
    <row r="43" spans="1:131" ht="15.75" customHeight="1" x14ac:dyDescent="0.3">
      <c r="A43" s="1"/>
      <c r="B43" s="43"/>
      <c r="C43" s="1"/>
      <c r="D43" s="41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0"/>
      <c r="DV43" s="40"/>
      <c r="DW43" s="40"/>
      <c r="DX43" s="41"/>
      <c r="DY43" s="40"/>
      <c r="DZ43" s="41"/>
      <c r="EA43" s="1"/>
    </row>
    <row r="44" spans="1:131" ht="28.5" customHeight="1" x14ac:dyDescent="0.3">
      <c r="D44" s="41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2"/>
    </row>
    <row r="45" spans="1:131" ht="15.75" customHeight="1" x14ac:dyDescent="0.3">
      <c r="A45" s="30"/>
      <c r="B45" s="31"/>
      <c r="D45" s="41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2"/>
      <c r="DZ45" s="42"/>
    </row>
    <row r="46" spans="1:131" ht="15.75" customHeight="1" x14ac:dyDescent="0.3">
      <c r="A46" s="30"/>
      <c r="B46" s="31"/>
      <c r="D46" s="41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2"/>
      <c r="DZ46" s="42"/>
    </row>
    <row r="47" spans="1:131" ht="15.75" customHeight="1" x14ac:dyDescent="0.3">
      <c r="A47" s="30"/>
      <c r="B47" s="31"/>
      <c r="D47" s="41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2"/>
      <c r="DZ47" s="42"/>
    </row>
    <row r="48" spans="1:131" ht="15.75" customHeight="1" x14ac:dyDescent="0.3">
      <c r="A48" s="30"/>
      <c r="B48" s="31"/>
      <c r="D48" s="41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2"/>
      <c r="DZ48" s="42"/>
    </row>
    <row r="49" spans="1:130" ht="15.75" customHeight="1" x14ac:dyDescent="0.3">
      <c r="A49" s="30"/>
      <c r="B49" s="31"/>
      <c r="D49" s="41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2"/>
      <c r="DZ49" s="42"/>
    </row>
    <row r="50" spans="1:130" ht="15.75" customHeight="1" x14ac:dyDescent="0.3">
      <c r="A50" s="30"/>
      <c r="B50" s="31"/>
      <c r="D50" s="41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2"/>
      <c r="DZ50" s="42"/>
    </row>
    <row r="51" spans="1:130" ht="15.75" customHeight="1" x14ac:dyDescent="0.3">
      <c r="A51" s="30"/>
      <c r="B51" s="31"/>
      <c r="D51" s="4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2"/>
      <c r="DZ51" s="42"/>
    </row>
    <row r="52" spans="1:130" ht="15.75" customHeight="1" x14ac:dyDescent="0.3">
      <c r="A52" s="30"/>
      <c r="B52" s="31"/>
      <c r="D52" s="41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2"/>
      <c r="DZ52" s="42"/>
    </row>
    <row r="53" spans="1:130" ht="15.75" customHeight="1" x14ac:dyDescent="0.3">
      <c r="A53" s="30"/>
      <c r="B53" s="31"/>
      <c r="D53" s="41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2"/>
      <c r="DZ53" s="42"/>
    </row>
    <row r="54" spans="1:130" ht="15.75" customHeight="1" x14ac:dyDescent="0.3">
      <c r="A54" s="30"/>
      <c r="B54" s="31"/>
      <c r="D54" s="41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2"/>
      <c r="DZ54" s="42"/>
    </row>
    <row r="55" spans="1:130" ht="15.75" customHeight="1" x14ac:dyDescent="0.3">
      <c r="A55" s="30"/>
      <c r="B55" s="31"/>
      <c r="D55" s="41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2"/>
      <c r="DZ55" s="42"/>
    </row>
    <row r="56" spans="1:130" ht="15.75" customHeight="1" x14ac:dyDescent="0.3">
      <c r="A56" s="30"/>
      <c r="B56" s="31"/>
      <c r="D56" s="41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2"/>
      <c r="DZ56" s="42"/>
    </row>
    <row r="57" spans="1:130" ht="15.75" customHeight="1" x14ac:dyDescent="0.3">
      <c r="A57" s="30"/>
      <c r="B57" s="31"/>
      <c r="D57" s="41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2"/>
      <c r="DZ57" s="42"/>
    </row>
    <row r="58" spans="1:130" ht="15.75" customHeight="1" x14ac:dyDescent="0.3">
      <c r="A58" s="30"/>
      <c r="B58" s="31"/>
      <c r="D58" s="41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2"/>
      <c r="DZ58" s="42"/>
    </row>
    <row r="59" spans="1:130" ht="15.75" customHeight="1" x14ac:dyDescent="0.3">
      <c r="A59" s="30"/>
      <c r="B59" s="31"/>
      <c r="D59" s="41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2"/>
      <c r="DZ59" s="42"/>
    </row>
    <row r="60" spans="1:130" ht="15.75" customHeight="1" x14ac:dyDescent="0.3">
      <c r="A60" s="30"/>
      <c r="B60" s="31"/>
      <c r="D60" s="41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2"/>
      <c r="DZ60" s="42"/>
    </row>
    <row r="61" spans="1:130" ht="15.75" customHeight="1" x14ac:dyDescent="0.3">
      <c r="A61" s="30"/>
      <c r="B61" s="31"/>
      <c r="D61" s="41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2"/>
      <c r="DZ61" s="42"/>
    </row>
    <row r="62" spans="1:130" ht="15.75" customHeight="1" x14ac:dyDescent="0.3">
      <c r="A62" s="30"/>
      <c r="B62" s="31"/>
      <c r="D62" s="41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2"/>
      <c r="DZ62" s="42"/>
    </row>
    <row r="63" spans="1:130" ht="15.75" customHeight="1" x14ac:dyDescent="0.3">
      <c r="A63" s="30"/>
      <c r="B63" s="31"/>
      <c r="D63" s="41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2"/>
      <c r="DZ63" s="42"/>
    </row>
    <row r="64" spans="1:130" ht="15.75" customHeight="1" x14ac:dyDescent="0.3">
      <c r="A64" s="30"/>
      <c r="B64" s="31"/>
      <c r="D64" s="41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2"/>
      <c r="DZ64" s="42"/>
    </row>
    <row r="65" spans="1:130" ht="15.75" customHeight="1" x14ac:dyDescent="0.3">
      <c r="A65" s="30"/>
      <c r="B65" s="31"/>
      <c r="D65" s="41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2"/>
      <c r="DZ65" s="42"/>
    </row>
    <row r="66" spans="1:130" ht="15.75" customHeight="1" x14ac:dyDescent="0.3">
      <c r="A66" s="30"/>
      <c r="B66" s="31"/>
      <c r="D66" s="41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2"/>
      <c r="DZ66" s="42"/>
    </row>
    <row r="67" spans="1:130" ht="15.75" customHeight="1" x14ac:dyDescent="0.3">
      <c r="A67" s="30"/>
      <c r="B67" s="31"/>
      <c r="D67" s="41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2"/>
      <c r="DZ67" s="42"/>
    </row>
    <row r="68" spans="1:130" ht="15.75" customHeight="1" x14ac:dyDescent="0.3">
      <c r="A68" s="30"/>
      <c r="B68" s="31"/>
      <c r="D68" s="41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2"/>
      <c r="DZ68" s="42"/>
    </row>
    <row r="69" spans="1:130" ht="15.75" customHeight="1" x14ac:dyDescent="0.3">
      <c r="A69" s="30"/>
      <c r="B69" s="31"/>
      <c r="D69" s="41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2"/>
      <c r="DZ69" s="42"/>
    </row>
    <row r="70" spans="1:130" ht="15.75" customHeight="1" x14ac:dyDescent="0.3">
      <c r="A70" s="30"/>
      <c r="B70" s="31"/>
      <c r="D70" s="41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2"/>
      <c r="DZ70" s="42"/>
    </row>
    <row r="71" spans="1:130" ht="15.75" customHeight="1" x14ac:dyDescent="0.3">
      <c r="A71" s="30"/>
      <c r="B71" s="31"/>
      <c r="D71" s="41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2"/>
      <c r="DZ71" s="42"/>
    </row>
    <row r="72" spans="1:130" ht="15.75" customHeight="1" x14ac:dyDescent="0.3">
      <c r="A72" s="30"/>
      <c r="B72" s="31"/>
      <c r="D72" s="41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2"/>
      <c r="DZ72" s="42"/>
    </row>
    <row r="73" spans="1:130" ht="15.75" customHeight="1" x14ac:dyDescent="0.3">
      <c r="A73" s="30"/>
      <c r="B73" s="31"/>
      <c r="D73" s="41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2"/>
      <c r="DZ73" s="42"/>
    </row>
    <row r="74" spans="1:130" ht="15.75" customHeight="1" x14ac:dyDescent="0.3">
      <c r="A74" s="30"/>
      <c r="B74" s="31"/>
      <c r="D74" s="41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2"/>
      <c r="DZ74" s="42"/>
    </row>
    <row r="75" spans="1:130" ht="15.75" customHeight="1" x14ac:dyDescent="0.3">
      <c r="A75" s="30"/>
      <c r="B75" s="31"/>
      <c r="D75" s="41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2"/>
      <c r="DZ75" s="42"/>
    </row>
    <row r="76" spans="1:130" ht="15.75" customHeight="1" x14ac:dyDescent="0.3">
      <c r="A76" s="30"/>
      <c r="B76" s="31"/>
      <c r="D76" s="41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2"/>
      <c r="DZ76" s="42"/>
    </row>
    <row r="77" spans="1:130" ht="15.75" customHeight="1" x14ac:dyDescent="0.3">
      <c r="A77" s="30"/>
      <c r="B77" s="31"/>
      <c r="D77" s="41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2"/>
      <c r="DZ77" s="42"/>
    </row>
    <row r="78" spans="1:130" ht="15.75" customHeight="1" x14ac:dyDescent="0.3">
      <c r="A78" s="30"/>
      <c r="B78" s="31"/>
      <c r="D78" s="41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2"/>
      <c r="DZ78" s="42"/>
    </row>
    <row r="79" spans="1:130" ht="15.75" customHeight="1" x14ac:dyDescent="0.3">
      <c r="A79" s="30"/>
      <c r="B79" s="31"/>
      <c r="D79" s="41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2"/>
      <c r="DZ79" s="42"/>
    </row>
    <row r="80" spans="1:130" ht="15.75" customHeight="1" x14ac:dyDescent="0.3">
      <c r="A80" s="30"/>
      <c r="B80" s="31"/>
      <c r="D80" s="41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2"/>
      <c r="DZ80" s="42"/>
    </row>
    <row r="81" spans="1:130" ht="15.75" customHeight="1" x14ac:dyDescent="0.3">
      <c r="A81" s="30"/>
      <c r="B81" s="31"/>
      <c r="D81" s="41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2"/>
      <c r="DZ81" s="42"/>
    </row>
    <row r="82" spans="1:130" ht="15.75" customHeight="1" x14ac:dyDescent="0.3">
      <c r="A82" s="30"/>
      <c r="B82" s="31"/>
      <c r="D82" s="41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2"/>
      <c r="DZ82" s="42"/>
    </row>
    <row r="83" spans="1:130" ht="15.75" customHeight="1" x14ac:dyDescent="0.3">
      <c r="A83" s="30"/>
      <c r="B83" s="31"/>
      <c r="D83" s="41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2"/>
      <c r="DZ83" s="42"/>
    </row>
    <row r="84" spans="1:130" ht="15.75" customHeight="1" x14ac:dyDescent="0.3">
      <c r="A84" s="30"/>
      <c r="B84" s="31"/>
      <c r="D84" s="41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2"/>
      <c r="DZ84" s="42"/>
    </row>
    <row r="85" spans="1:130" ht="15.75" customHeight="1" x14ac:dyDescent="0.3">
      <c r="A85" s="30"/>
      <c r="B85" s="31"/>
      <c r="D85" s="41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2"/>
      <c r="DZ85" s="42"/>
    </row>
    <row r="86" spans="1:130" ht="15.75" customHeight="1" x14ac:dyDescent="0.3">
      <c r="A86" s="30"/>
      <c r="B86" s="31"/>
      <c r="D86" s="41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2"/>
      <c r="DZ86" s="42"/>
    </row>
    <row r="87" spans="1:130" ht="15.75" customHeight="1" x14ac:dyDescent="0.3">
      <c r="A87" s="30"/>
      <c r="B87" s="31"/>
      <c r="D87" s="41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2"/>
      <c r="DZ87" s="42"/>
    </row>
    <row r="88" spans="1:130" ht="15.75" customHeight="1" x14ac:dyDescent="0.3">
      <c r="A88" s="30"/>
      <c r="B88" s="31"/>
      <c r="D88" s="41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2"/>
      <c r="DZ88" s="42"/>
    </row>
    <row r="89" spans="1:130" ht="15.75" customHeight="1" x14ac:dyDescent="0.3">
      <c r="A89" s="30"/>
      <c r="B89" s="31"/>
      <c r="D89" s="41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2"/>
      <c r="DZ89" s="42"/>
    </row>
    <row r="90" spans="1:130" ht="15.75" customHeight="1" x14ac:dyDescent="0.3">
      <c r="A90" s="30"/>
      <c r="B90" s="31"/>
      <c r="D90" s="41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2"/>
      <c r="DZ90" s="42"/>
    </row>
    <row r="91" spans="1:130" ht="15.75" customHeight="1" x14ac:dyDescent="0.3">
      <c r="A91" s="30"/>
      <c r="B91" s="31"/>
      <c r="D91" s="41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2"/>
      <c r="DZ91" s="42"/>
    </row>
    <row r="92" spans="1:130" ht="15.75" customHeight="1" x14ac:dyDescent="0.3">
      <c r="A92" s="30"/>
      <c r="B92" s="31"/>
      <c r="D92" s="41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2"/>
      <c r="DZ92" s="42"/>
    </row>
    <row r="93" spans="1:130" ht="15.75" customHeight="1" x14ac:dyDescent="0.3">
      <c r="A93" s="30"/>
      <c r="B93" s="31"/>
      <c r="D93" s="41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2"/>
      <c r="DZ93" s="42"/>
    </row>
    <row r="94" spans="1:130" ht="15.75" customHeight="1" x14ac:dyDescent="0.3">
      <c r="A94" s="30"/>
      <c r="B94" s="31"/>
      <c r="D94" s="41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2"/>
      <c r="DZ94" s="42"/>
    </row>
    <row r="95" spans="1:130" ht="15.75" customHeight="1" x14ac:dyDescent="0.3">
      <c r="A95" s="30"/>
      <c r="B95" s="31"/>
      <c r="D95" s="41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2"/>
      <c r="DZ95" s="42"/>
    </row>
    <row r="96" spans="1:130" ht="15.75" customHeight="1" x14ac:dyDescent="0.3">
      <c r="A96" s="30"/>
      <c r="B96" s="31"/>
      <c r="D96" s="41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2"/>
      <c r="DZ96" s="42"/>
    </row>
    <row r="97" spans="1:130" ht="15.75" customHeight="1" x14ac:dyDescent="0.3">
      <c r="A97" s="30"/>
      <c r="B97" s="31"/>
      <c r="D97" s="41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2"/>
      <c r="DZ97" s="42"/>
    </row>
    <row r="98" spans="1:130" ht="15.75" customHeight="1" x14ac:dyDescent="0.3">
      <c r="A98" s="30"/>
      <c r="B98" s="31"/>
      <c r="D98" s="41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2"/>
      <c r="DZ98" s="42"/>
    </row>
    <row r="99" spans="1:130" ht="15.75" customHeight="1" x14ac:dyDescent="0.3">
      <c r="A99" s="30"/>
      <c r="B99" s="31"/>
      <c r="D99" s="41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2"/>
      <c r="DZ99" s="42"/>
    </row>
    <row r="100" spans="1:130" ht="15.75" customHeight="1" x14ac:dyDescent="0.3">
      <c r="A100" s="30"/>
      <c r="B100" s="31"/>
      <c r="D100" s="41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2"/>
      <c r="DZ100" s="42"/>
    </row>
    <row r="101" spans="1:130" ht="15.75" customHeight="1" x14ac:dyDescent="0.3">
      <c r="A101" s="30"/>
      <c r="B101" s="31"/>
      <c r="D101" s="41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2"/>
      <c r="DZ101" s="42"/>
    </row>
    <row r="102" spans="1:130" ht="15.75" customHeight="1" x14ac:dyDescent="0.3">
      <c r="A102" s="30"/>
      <c r="B102" s="31"/>
      <c r="D102" s="41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2"/>
      <c r="DZ102" s="42"/>
    </row>
    <row r="103" spans="1:130" ht="15.75" customHeight="1" x14ac:dyDescent="0.3">
      <c r="A103" s="30"/>
      <c r="B103" s="31"/>
      <c r="D103" s="41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2"/>
      <c r="DZ103" s="42"/>
    </row>
    <row r="104" spans="1:130" ht="15.75" customHeight="1" x14ac:dyDescent="0.3">
      <c r="A104" s="30"/>
      <c r="B104" s="31"/>
      <c r="D104" s="41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2"/>
      <c r="DZ104" s="42"/>
    </row>
    <row r="105" spans="1:130" ht="15.75" customHeight="1" x14ac:dyDescent="0.3">
      <c r="A105" s="30"/>
      <c r="B105" s="31"/>
      <c r="D105" s="41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2"/>
      <c r="DZ105" s="42"/>
    </row>
    <row r="106" spans="1:130" ht="15.75" customHeight="1" x14ac:dyDescent="0.3">
      <c r="A106" s="30"/>
      <c r="B106" s="31"/>
      <c r="D106" s="41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2"/>
      <c r="DZ106" s="42"/>
    </row>
    <row r="107" spans="1:130" ht="15.75" customHeight="1" x14ac:dyDescent="0.3">
      <c r="A107" s="30"/>
      <c r="B107" s="31"/>
      <c r="D107" s="41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2"/>
      <c r="DZ107" s="42"/>
    </row>
    <row r="108" spans="1:130" ht="15.75" customHeight="1" x14ac:dyDescent="0.3">
      <c r="A108" s="30"/>
      <c r="B108" s="31"/>
      <c r="D108" s="41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2"/>
      <c r="DZ108" s="42"/>
    </row>
    <row r="109" spans="1:130" ht="15.75" customHeight="1" x14ac:dyDescent="0.3">
      <c r="A109" s="30"/>
      <c r="B109" s="31"/>
      <c r="D109" s="41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2"/>
      <c r="DZ109" s="42"/>
    </row>
    <row r="110" spans="1:130" ht="15.75" customHeight="1" x14ac:dyDescent="0.3">
      <c r="A110" s="30"/>
      <c r="B110" s="31"/>
      <c r="D110" s="41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2"/>
      <c r="DZ110" s="42"/>
    </row>
    <row r="111" spans="1:130" ht="15.75" customHeight="1" x14ac:dyDescent="0.3">
      <c r="A111" s="30"/>
      <c r="B111" s="31"/>
      <c r="D111" s="41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2"/>
      <c r="DZ111" s="42"/>
    </row>
    <row r="112" spans="1:130" ht="15.75" customHeight="1" x14ac:dyDescent="0.3">
      <c r="A112" s="30"/>
      <c r="B112" s="31"/>
      <c r="D112" s="41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2"/>
      <c r="DZ112" s="42"/>
    </row>
    <row r="113" spans="1:130" ht="15.75" customHeight="1" x14ac:dyDescent="0.3">
      <c r="A113" s="30"/>
      <c r="B113" s="31"/>
      <c r="D113" s="41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2"/>
      <c r="DZ113" s="42"/>
    </row>
    <row r="114" spans="1:130" ht="15.75" customHeight="1" x14ac:dyDescent="0.3">
      <c r="A114" s="30"/>
      <c r="B114" s="31"/>
      <c r="D114" s="41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2"/>
      <c r="DZ114" s="42"/>
    </row>
    <row r="115" spans="1:130" ht="15.75" customHeight="1" x14ac:dyDescent="0.3">
      <c r="A115" s="30"/>
      <c r="B115" s="31"/>
      <c r="D115" s="41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2"/>
      <c r="DZ115" s="42"/>
    </row>
    <row r="116" spans="1:130" ht="15.75" customHeight="1" x14ac:dyDescent="0.3">
      <c r="A116" s="30"/>
      <c r="B116" s="31"/>
      <c r="D116" s="41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2"/>
      <c r="DZ116" s="42"/>
    </row>
    <row r="117" spans="1:130" ht="15.75" customHeight="1" x14ac:dyDescent="0.3">
      <c r="A117" s="30"/>
      <c r="B117" s="31"/>
      <c r="D117" s="41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2"/>
      <c r="DZ117" s="42"/>
    </row>
    <row r="118" spans="1:130" ht="15.75" customHeight="1" x14ac:dyDescent="0.3">
      <c r="A118" s="30"/>
      <c r="B118" s="31"/>
      <c r="D118" s="41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2"/>
      <c r="DZ118" s="42"/>
    </row>
    <row r="119" spans="1:130" ht="15.75" customHeight="1" x14ac:dyDescent="0.3">
      <c r="A119" s="30"/>
      <c r="B119" s="31"/>
      <c r="D119" s="41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2"/>
      <c r="DZ119" s="42"/>
    </row>
    <row r="120" spans="1:130" ht="15.75" customHeight="1" x14ac:dyDescent="0.3">
      <c r="A120" s="30"/>
      <c r="B120" s="31"/>
      <c r="D120" s="41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2"/>
      <c r="DZ120" s="42"/>
    </row>
    <row r="121" spans="1:130" ht="15.75" customHeight="1" x14ac:dyDescent="0.3">
      <c r="A121" s="30"/>
      <c r="B121" s="31"/>
      <c r="D121" s="41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2"/>
      <c r="DZ121" s="42"/>
    </row>
    <row r="122" spans="1:130" ht="15.75" customHeight="1" x14ac:dyDescent="0.3">
      <c r="A122" s="30"/>
      <c r="B122" s="31"/>
      <c r="D122" s="41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2"/>
      <c r="DZ122" s="42"/>
    </row>
    <row r="123" spans="1:130" ht="15.75" customHeight="1" x14ac:dyDescent="0.3">
      <c r="A123" s="30"/>
      <c r="B123" s="31"/>
      <c r="D123" s="41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2"/>
      <c r="DZ123" s="42"/>
    </row>
    <row r="124" spans="1:130" ht="15.75" customHeight="1" x14ac:dyDescent="0.3">
      <c r="A124" s="30"/>
      <c r="B124" s="31"/>
      <c r="D124" s="41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2"/>
      <c r="DZ124" s="42"/>
    </row>
    <row r="125" spans="1:130" ht="15.75" customHeight="1" x14ac:dyDescent="0.3">
      <c r="A125" s="30"/>
      <c r="B125" s="31"/>
      <c r="D125" s="41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2"/>
      <c r="DZ125" s="42"/>
    </row>
    <row r="126" spans="1:130" ht="15.75" customHeight="1" x14ac:dyDescent="0.3">
      <c r="A126" s="30"/>
      <c r="B126" s="31"/>
      <c r="D126" s="41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2"/>
      <c r="DZ126" s="42"/>
    </row>
    <row r="127" spans="1:130" ht="15.75" customHeight="1" x14ac:dyDescent="0.3">
      <c r="A127" s="30"/>
      <c r="B127" s="31"/>
      <c r="D127" s="41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2"/>
      <c r="DZ127" s="42"/>
    </row>
    <row r="128" spans="1:130" ht="15.75" customHeight="1" x14ac:dyDescent="0.3">
      <c r="A128" s="30"/>
      <c r="B128" s="31"/>
      <c r="D128" s="41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2"/>
      <c r="DZ128" s="42"/>
    </row>
    <row r="129" spans="1:130" ht="15.75" customHeight="1" x14ac:dyDescent="0.3">
      <c r="A129" s="30"/>
      <c r="B129" s="31"/>
      <c r="D129" s="41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2"/>
      <c r="DZ129" s="42"/>
    </row>
    <row r="130" spans="1:130" ht="15.75" customHeight="1" x14ac:dyDescent="0.3">
      <c r="A130" s="30"/>
      <c r="B130" s="31"/>
      <c r="D130" s="41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2"/>
      <c r="DZ130" s="42"/>
    </row>
    <row r="131" spans="1:130" ht="15.75" customHeight="1" x14ac:dyDescent="0.3">
      <c r="A131" s="30"/>
      <c r="B131" s="31"/>
      <c r="D131" s="41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2"/>
      <c r="DZ131" s="42"/>
    </row>
    <row r="132" spans="1:130" ht="15.75" customHeight="1" x14ac:dyDescent="0.3">
      <c r="A132" s="30"/>
      <c r="B132" s="31"/>
      <c r="D132" s="41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2"/>
      <c r="DZ132" s="42"/>
    </row>
    <row r="133" spans="1:130" ht="15.75" customHeight="1" x14ac:dyDescent="0.3">
      <c r="A133" s="30"/>
      <c r="B133" s="31"/>
      <c r="D133" s="41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2"/>
      <c r="DZ133" s="42"/>
    </row>
    <row r="134" spans="1:130" ht="15.75" customHeight="1" x14ac:dyDescent="0.3">
      <c r="A134" s="30"/>
      <c r="B134" s="31"/>
      <c r="D134" s="41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2"/>
      <c r="DZ134" s="42"/>
    </row>
    <row r="135" spans="1:130" ht="15.75" customHeight="1" x14ac:dyDescent="0.3">
      <c r="A135" s="30"/>
      <c r="B135" s="31"/>
      <c r="D135" s="41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2"/>
      <c r="DZ135" s="42"/>
    </row>
    <row r="136" spans="1:130" ht="15.75" customHeight="1" x14ac:dyDescent="0.3">
      <c r="A136" s="30"/>
      <c r="B136" s="31"/>
      <c r="D136" s="41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2"/>
      <c r="DZ136" s="42"/>
    </row>
    <row r="137" spans="1:130" ht="15.75" customHeight="1" x14ac:dyDescent="0.3">
      <c r="A137" s="30"/>
      <c r="B137" s="31"/>
      <c r="D137" s="41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2"/>
      <c r="DZ137" s="42"/>
    </row>
    <row r="138" spans="1:130" ht="15.75" customHeight="1" x14ac:dyDescent="0.3">
      <c r="A138" s="30"/>
      <c r="B138" s="31"/>
      <c r="D138" s="41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2"/>
      <c r="DZ138" s="42"/>
    </row>
    <row r="139" spans="1:130" ht="15.75" customHeight="1" x14ac:dyDescent="0.3">
      <c r="A139" s="30"/>
      <c r="B139" s="31"/>
      <c r="D139" s="41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2"/>
      <c r="DZ139" s="42"/>
    </row>
    <row r="140" spans="1:130" ht="15.75" customHeight="1" x14ac:dyDescent="0.3">
      <c r="A140" s="30"/>
      <c r="B140" s="31"/>
      <c r="D140" s="41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2"/>
      <c r="DZ140" s="42"/>
    </row>
    <row r="141" spans="1:130" ht="15.75" customHeight="1" x14ac:dyDescent="0.3">
      <c r="A141" s="30"/>
      <c r="B141" s="31"/>
      <c r="D141" s="41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2"/>
      <c r="DZ141" s="42"/>
    </row>
    <row r="142" spans="1:130" ht="15.75" customHeight="1" x14ac:dyDescent="0.3">
      <c r="A142" s="30"/>
      <c r="B142" s="31"/>
      <c r="D142" s="41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2"/>
      <c r="DZ142" s="42"/>
    </row>
    <row r="143" spans="1:130" ht="15.75" customHeight="1" x14ac:dyDescent="0.3">
      <c r="A143" s="30"/>
      <c r="B143" s="31"/>
      <c r="D143" s="41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2"/>
      <c r="DZ143" s="42"/>
    </row>
    <row r="144" spans="1:130" ht="15.75" customHeight="1" x14ac:dyDescent="0.3">
      <c r="A144" s="30"/>
      <c r="B144" s="31"/>
      <c r="D144" s="41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2"/>
      <c r="DZ144" s="42"/>
    </row>
    <row r="145" spans="1:130" ht="15.75" customHeight="1" x14ac:dyDescent="0.3">
      <c r="A145" s="30"/>
      <c r="B145" s="31"/>
      <c r="D145" s="41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2"/>
      <c r="DZ145" s="42"/>
    </row>
    <row r="146" spans="1:130" ht="15.75" customHeight="1" x14ac:dyDescent="0.3">
      <c r="A146" s="30"/>
      <c r="B146" s="31"/>
      <c r="D146" s="41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2"/>
      <c r="DZ146" s="42"/>
    </row>
    <row r="147" spans="1:130" ht="15.75" customHeight="1" x14ac:dyDescent="0.3">
      <c r="A147" s="30"/>
      <c r="B147" s="31"/>
      <c r="D147" s="41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2"/>
      <c r="DZ147" s="42"/>
    </row>
    <row r="148" spans="1:130" ht="15.75" customHeight="1" x14ac:dyDescent="0.3">
      <c r="A148" s="30"/>
      <c r="B148" s="31"/>
      <c r="D148" s="41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2"/>
      <c r="DZ148" s="42"/>
    </row>
    <row r="149" spans="1:130" ht="15.75" customHeight="1" x14ac:dyDescent="0.3">
      <c r="A149" s="30"/>
      <c r="B149" s="31"/>
      <c r="D149" s="41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2"/>
      <c r="DZ149" s="42"/>
    </row>
    <row r="150" spans="1:130" ht="15.75" customHeight="1" x14ac:dyDescent="0.3">
      <c r="A150" s="30"/>
      <c r="B150" s="31"/>
      <c r="D150" s="41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2"/>
      <c r="DZ150" s="42"/>
    </row>
    <row r="151" spans="1:130" ht="15.75" customHeight="1" x14ac:dyDescent="0.3">
      <c r="A151" s="30"/>
      <c r="B151" s="31"/>
      <c r="D151" s="41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2"/>
      <c r="DZ151" s="42"/>
    </row>
    <row r="152" spans="1:130" ht="15.75" customHeight="1" x14ac:dyDescent="0.3">
      <c r="A152" s="30"/>
      <c r="B152" s="31"/>
      <c r="D152" s="41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2"/>
      <c r="DZ152" s="42"/>
    </row>
    <row r="153" spans="1:130" ht="15.75" customHeight="1" x14ac:dyDescent="0.3">
      <c r="A153" s="30"/>
      <c r="B153" s="31"/>
      <c r="D153" s="41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2"/>
      <c r="DZ153" s="42"/>
    </row>
    <row r="154" spans="1:130" ht="15.75" customHeight="1" x14ac:dyDescent="0.3">
      <c r="A154" s="30"/>
      <c r="B154" s="31"/>
      <c r="D154" s="41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2"/>
      <c r="DZ154" s="42"/>
    </row>
    <row r="155" spans="1:130" ht="15.75" customHeight="1" x14ac:dyDescent="0.3">
      <c r="A155" s="30"/>
      <c r="B155" s="31"/>
      <c r="D155" s="41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2"/>
      <c r="DZ155" s="42"/>
    </row>
    <row r="156" spans="1:130" ht="15.75" customHeight="1" x14ac:dyDescent="0.3">
      <c r="A156" s="30"/>
      <c r="B156" s="31"/>
      <c r="D156" s="41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2"/>
      <c r="DZ156" s="42"/>
    </row>
    <row r="157" spans="1:130" ht="15.75" customHeight="1" x14ac:dyDescent="0.3">
      <c r="A157" s="30"/>
      <c r="B157" s="31"/>
      <c r="D157" s="41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2"/>
      <c r="DZ157" s="42"/>
    </row>
    <row r="158" spans="1:130" ht="15.75" customHeight="1" x14ac:dyDescent="0.3">
      <c r="A158" s="30"/>
      <c r="B158" s="31"/>
      <c r="D158" s="41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2"/>
      <c r="DZ158" s="42"/>
    </row>
    <row r="159" spans="1:130" ht="15.75" customHeight="1" x14ac:dyDescent="0.3">
      <c r="A159" s="30"/>
      <c r="B159" s="31"/>
      <c r="D159" s="41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2"/>
      <c r="DZ159" s="42"/>
    </row>
    <row r="160" spans="1:130" ht="15.75" customHeight="1" x14ac:dyDescent="0.3">
      <c r="A160" s="30"/>
      <c r="B160" s="31"/>
      <c r="D160" s="41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2"/>
      <c r="DZ160" s="42"/>
    </row>
    <row r="161" spans="1:130" ht="15.75" customHeight="1" x14ac:dyDescent="0.3">
      <c r="A161" s="30"/>
      <c r="B161" s="31"/>
      <c r="D161" s="41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2"/>
      <c r="DZ161" s="42"/>
    </row>
    <row r="162" spans="1:130" ht="15.75" customHeight="1" x14ac:dyDescent="0.3">
      <c r="A162" s="30"/>
      <c r="B162" s="31"/>
      <c r="D162" s="41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2"/>
      <c r="DZ162" s="42"/>
    </row>
    <row r="163" spans="1:130" ht="15.75" customHeight="1" x14ac:dyDescent="0.3">
      <c r="A163" s="30"/>
      <c r="B163" s="31"/>
      <c r="D163" s="41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2"/>
      <c r="DZ163" s="42"/>
    </row>
    <row r="164" spans="1:130" ht="15.75" customHeight="1" x14ac:dyDescent="0.3">
      <c r="A164" s="30"/>
      <c r="B164" s="31"/>
      <c r="D164" s="41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2"/>
      <c r="DZ164" s="42"/>
    </row>
    <row r="165" spans="1:130" ht="15.75" customHeight="1" x14ac:dyDescent="0.3">
      <c r="A165" s="30"/>
      <c r="B165" s="31"/>
      <c r="D165" s="41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2"/>
      <c r="DZ165" s="42"/>
    </row>
    <row r="166" spans="1:130" ht="15.75" customHeight="1" x14ac:dyDescent="0.3">
      <c r="A166" s="30"/>
      <c r="B166" s="31"/>
      <c r="D166" s="41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2"/>
      <c r="DZ166" s="42"/>
    </row>
    <row r="167" spans="1:130" ht="15.75" customHeight="1" x14ac:dyDescent="0.3">
      <c r="A167" s="30"/>
      <c r="B167" s="31"/>
      <c r="D167" s="41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2"/>
      <c r="DZ167" s="42"/>
    </row>
    <row r="168" spans="1:130" ht="15.75" customHeight="1" x14ac:dyDescent="0.3">
      <c r="A168" s="30"/>
      <c r="B168" s="31"/>
      <c r="D168" s="41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2"/>
      <c r="DZ168" s="42"/>
    </row>
    <row r="169" spans="1:130" ht="15.75" customHeight="1" x14ac:dyDescent="0.3">
      <c r="A169" s="30"/>
      <c r="B169" s="31"/>
      <c r="D169" s="41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2"/>
      <c r="DZ169" s="42"/>
    </row>
    <row r="170" spans="1:130" ht="15.75" customHeight="1" x14ac:dyDescent="0.3">
      <c r="A170" s="30"/>
      <c r="B170" s="31"/>
      <c r="D170" s="41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2"/>
      <c r="DZ170" s="42"/>
    </row>
    <row r="171" spans="1:130" ht="15.75" customHeight="1" x14ac:dyDescent="0.3">
      <c r="A171" s="30"/>
      <c r="B171" s="31"/>
      <c r="D171" s="41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2"/>
      <c r="DZ171" s="42"/>
    </row>
    <row r="172" spans="1:130" ht="15.75" customHeight="1" x14ac:dyDescent="0.3">
      <c r="A172" s="30"/>
      <c r="B172" s="31"/>
      <c r="D172" s="41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2"/>
      <c r="DZ172" s="42"/>
    </row>
    <row r="173" spans="1:130" ht="15.75" customHeight="1" x14ac:dyDescent="0.3">
      <c r="A173" s="30"/>
      <c r="B173" s="31"/>
      <c r="D173" s="41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2"/>
      <c r="DZ173" s="42"/>
    </row>
    <row r="174" spans="1:130" ht="15.75" customHeight="1" x14ac:dyDescent="0.3">
      <c r="A174" s="30"/>
      <c r="B174" s="31"/>
      <c r="D174" s="41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2"/>
      <c r="DZ174" s="42"/>
    </row>
    <row r="175" spans="1:130" ht="15.75" customHeight="1" x14ac:dyDescent="0.3">
      <c r="A175" s="30"/>
      <c r="B175" s="31"/>
      <c r="D175" s="41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2"/>
      <c r="DZ175" s="42"/>
    </row>
    <row r="176" spans="1:130" ht="15.75" customHeight="1" x14ac:dyDescent="0.3">
      <c r="A176" s="30"/>
      <c r="B176" s="31"/>
      <c r="D176" s="41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2"/>
      <c r="DZ176" s="42"/>
    </row>
    <row r="177" spans="1:130" ht="15.75" customHeight="1" x14ac:dyDescent="0.3">
      <c r="A177" s="30"/>
      <c r="B177" s="31"/>
      <c r="D177" s="41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2"/>
      <c r="DZ177" s="42"/>
    </row>
    <row r="178" spans="1:130" ht="15.75" customHeight="1" x14ac:dyDescent="0.3">
      <c r="A178" s="30"/>
      <c r="B178" s="31"/>
      <c r="D178" s="41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2"/>
      <c r="DZ178" s="42"/>
    </row>
    <row r="179" spans="1:130" ht="15.75" customHeight="1" x14ac:dyDescent="0.3">
      <c r="A179" s="30"/>
      <c r="B179" s="31"/>
      <c r="D179" s="41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2"/>
      <c r="DZ179" s="42"/>
    </row>
    <row r="180" spans="1:130" ht="15.75" customHeight="1" x14ac:dyDescent="0.3">
      <c r="A180" s="30"/>
      <c r="B180" s="31"/>
      <c r="D180" s="41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2"/>
      <c r="DZ180" s="42"/>
    </row>
    <row r="181" spans="1:130" ht="15.75" customHeight="1" x14ac:dyDescent="0.3">
      <c r="A181" s="30"/>
      <c r="B181" s="31"/>
      <c r="D181" s="41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2"/>
      <c r="DZ181" s="42"/>
    </row>
    <row r="182" spans="1:130" ht="15.75" customHeight="1" x14ac:dyDescent="0.3">
      <c r="A182" s="30"/>
      <c r="B182" s="31"/>
      <c r="D182" s="41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2"/>
      <c r="DZ182" s="42"/>
    </row>
    <row r="183" spans="1:130" ht="15.75" customHeight="1" x14ac:dyDescent="0.3">
      <c r="A183" s="30"/>
      <c r="B183" s="31"/>
      <c r="D183" s="41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2"/>
      <c r="DZ183" s="42"/>
    </row>
    <row r="184" spans="1:130" ht="15.75" customHeight="1" x14ac:dyDescent="0.3">
      <c r="A184" s="30"/>
      <c r="B184" s="31"/>
      <c r="D184" s="41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1"/>
      <c r="DY184" s="42"/>
      <c r="DZ184" s="42"/>
    </row>
    <row r="185" spans="1:130" ht="15.75" customHeight="1" x14ac:dyDescent="0.3">
      <c r="A185" s="30"/>
      <c r="B185" s="31"/>
      <c r="D185" s="41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2"/>
      <c r="DZ185" s="42"/>
    </row>
    <row r="186" spans="1:130" ht="15.75" customHeight="1" x14ac:dyDescent="0.3">
      <c r="A186" s="30"/>
      <c r="B186" s="31"/>
      <c r="D186" s="41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2"/>
      <c r="DZ186" s="42"/>
    </row>
    <row r="187" spans="1:130" ht="15.75" customHeight="1" x14ac:dyDescent="0.3">
      <c r="A187" s="30"/>
      <c r="B187" s="31"/>
      <c r="D187" s="41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2"/>
      <c r="DZ187" s="42"/>
    </row>
    <row r="188" spans="1:130" ht="15.75" customHeight="1" x14ac:dyDescent="0.3">
      <c r="A188" s="30"/>
      <c r="B188" s="31"/>
      <c r="D188" s="41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2"/>
      <c r="DZ188" s="42"/>
    </row>
    <row r="189" spans="1:130" ht="15.75" customHeight="1" x14ac:dyDescent="0.3">
      <c r="A189" s="30"/>
      <c r="B189" s="31"/>
      <c r="D189" s="41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2"/>
      <c r="DZ189" s="42"/>
    </row>
    <row r="190" spans="1:130" ht="15.75" customHeight="1" x14ac:dyDescent="0.3">
      <c r="A190" s="30"/>
      <c r="B190" s="31"/>
      <c r="D190" s="41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2"/>
      <c r="DZ190" s="42"/>
    </row>
    <row r="191" spans="1:130" ht="15.75" customHeight="1" x14ac:dyDescent="0.3">
      <c r="A191" s="30"/>
      <c r="B191" s="31"/>
      <c r="D191" s="41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2"/>
      <c r="DZ191" s="42"/>
    </row>
    <row r="192" spans="1:130" ht="15.75" customHeight="1" x14ac:dyDescent="0.3">
      <c r="A192" s="30"/>
      <c r="B192" s="31"/>
      <c r="D192" s="41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2"/>
      <c r="DZ192" s="42"/>
    </row>
    <row r="193" spans="1:130" ht="15.75" customHeight="1" x14ac:dyDescent="0.3">
      <c r="A193" s="30"/>
      <c r="B193" s="31"/>
      <c r="D193" s="41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2"/>
      <c r="DZ193" s="42"/>
    </row>
    <row r="194" spans="1:130" ht="15.75" customHeight="1" x14ac:dyDescent="0.3">
      <c r="A194" s="30"/>
      <c r="B194" s="31"/>
      <c r="D194" s="41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2"/>
      <c r="DZ194" s="42"/>
    </row>
    <row r="195" spans="1:130" ht="15.75" customHeight="1" x14ac:dyDescent="0.3">
      <c r="A195" s="30"/>
      <c r="B195" s="31"/>
      <c r="D195" s="41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2"/>
      <c r="DZ195" s="42"/>
    </row>
    <row r="196" spans="1:130" ht="15.75" customHeight="1" x14ac:dyDescent="0.3">
      <c r="A196" s="30"/>
      <c r="B196" s="31"/>
      <c r="D196" s="41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2"/>
      <c r="DZ196" s="42"/>
    </row>
    <row r="197" spans="1:130" ht="15.75" customHeight="1" x14ac:dyDescent="0.3">
      <c r="A197" s="30"/>
      <c r="B197" s="31"/>
      <c r="D197" s="41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/>
      <c r="DY197" s="42"/>
      <c r="DZ197" s="42"/>
    </row>
    <row r="198" spans="1:130" ht="15.75" customHeight="1" x14ac:dyDescent="0.3">
      <c r="A198" s="30"/>
      <c r="B198" s="31"/>
      <c r="D198" s="41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2"/>
      <c r="DZ198" s="42"/>
    </row>
    <row r="199" spans="1:130" ht="15.75" customHeight="1" x14ac:dyDescent="0.3">
      <c r="A199" s="30"/>
      <c r="B199" s="31"/>
      <c r="D199" s="41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2"/>
      <c r="DZ199" s="42"/>
    </row>
    <row r="200" spans="1:130" ht="15.75" customHeight="1" x14ac:dyDescent="0.3">
      <c r="A200" s="30"/>
      <c r="B200" s="31"/>
      <c r="D200" s="41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2"/>
      <c r="DZ200" s="42"/>
    </row>
    <row r="201" spans="1:130" ht="15.75" customHeight="1" x14ac:dyDescent="0.3">
      <c r="A201" s="30"/>
      <c r="B201" s="31"/>
      <c r="D201" s="41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1"/>
      <c r="DY201" s="42"/>
      <c r="DZ201" s="42"/>
    </row>
    <row r="202" spans="1:130" ht="15.75" customHeight="1" x14ac:dyDescent="0.3">
      <c r="A202" s="30"/>
      <c r="B202" s="31"/>
      <c r="D202" s="41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2"/>
      <c r="DZ202" s="42"/>
    </row>
    <row r="203" spans="1:130" ht="15.75" customHeight="1" x14ac:dyDescent="0.3">
      <c r="A203" s="30"/>
      <c r="B203" s="31"/>
      <c r="D203" s="41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  <c r="DU203" s="41"/>
      <c r="DV203" s="41"/>
      <c r="DW203" s="41"/>
      <c r="DX203" s="41"/>
      <c r="DY203" s="42"/>
      <c r="DZ203" s="42"/>
    </row>
    <row r="204" spans="1:130" ht="15.75" customHeight="1" x14ac:dyDescent="0.3">
      <c r="A204" s="30"/>
      <c r="B204" s="31"/>
      <c r="D204" s="41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  <c r="DU204" s="41"/>
      <c r="DV204" s="41"/>
      <c r="DW204" s="41"/>
      <c r="DX204" s="41"/>
      <c r="DY204" s="42"/>
      <c r="DZ204" s="42"/>
    </row>
    <row r="205" spans="1:130" ht="15.75" customHeight="1" x14ac:dyDescent="0.3">
      <c r="A205" s="30"/>
      <c r="B205" s="31"/>
      <c r="D205" s="41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DT205" s="41"/>
      <c r="DU205" s="41"/>
      <c r="DV205" s="41"/>
      <c r="DW205" s="41"/>
      <c r="DX205" s="41"/>
      <c r="DY205" s="42"/>
      <c r="DZ205" s="42"/>
    </row>
    <row r="206" spans="1:130" ht="15.75" customHeight="1" x14ac:dyDescent="0.3">
      <c r="A206" s="30"/>
      <c r="B206" s="31"/>
      <c r="D206" s="41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  <c r="DU206" s="41"/>
      <c r="DV206" s="41"/>
      <c r="DW206" s="41"/>
      <c r="DX206" s="41"/>
      <c r="DY206" s="42"/>
      <c r="DZ206" s="42"/>
    </row>
    <row r="207" spans="1:130" ht="15.75" customHeight="1" x14ac:dyDescent="0.3">
      <c r="A207" s="30"/>
      <c r="B207" s="31"/>
      <c r="D207" s="41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1"/>
      <c r="DY207" s="42"/>
      <c r="DZ207" s="42"/>
    </row>
    <row r="208" spans="1:130" ht="15.75" customHeight="1" x14ac:dyDescent="0.3">
      <c r="A208" s="30"/>
      <c r="B208" s="31"/>
      <c r="D208" s="41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  <c r="DT208" s="41"/>
      <c r="DU208" s="41"/>
      <c r="DV208" s="41"/>
      <c r="DW208" s="41"/>
      <c r="DX208" s="41"/>
      <c r="DY208" s="42"/>
      <c r="DZ208" s="42"/>
    </row>
    <row r="209" spans="1:130" ht="15.75" customHeight="1" x14ac:dyDescent="0.3">
      <c r="A209" s="30"/>
      <c r="B209" s="31"/>
      <c r="D209" s="41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1"/>
      <c r="DY209" s="42"/>
      <c r="DZ209" s="42"/>
    </row>
    <row r="210" spans="1:130" ht="15.75" customHeight="1" x14ac:dyDescent="0.3">
      <c r="A210" s="30"/>
      <c r="B210" s="31"/>
      <c r="D210" s="41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1"/>
      <c r="DY210" s="42"/>
      <c r="DZ210" s="42"/>
    </row>
    <row r="211" spans="1:130" ht="15.75" customHeight="1" x14ac:dyDescent="0.3">
      <c r="A211" s="30"/>
      <c r="B211" s="31"/>
      <c r="D211" s="41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2"/>
      <c r="DZ211" s="42"/>
    </row>
    <row r="212" spans="1:130" ht="15.75" customHeight="1" x14ac:dyDescent="0.3">
      <c r="A212" s="30"/>
      <c r="B212" s="31"/>
      <c r="D212" s="41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2"/>
      <c r="DZ212" s="42"/>
    </row>
    <row r="213" spans="1:130" ht="15.75" customHeight="1" x14ac:dyDescent="0.3">
      <c r="A213" s="30"/>
      <c r="B213" s="31"/>
      <c r="D213" s="41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2"/>
      <c r="DZ213" s="42"/>
    </row>
    <row r="214" spans="1:130" ht="15.75" customHeight="1" x14ac:dyDescent="0.3">
      <c r="A214" s="30"/>
      <c r="B214" s="31"/>
      <c r="D214" s="41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2"/>
      <c r="DZ214" s="42"/>
    </row>
    <row r="215" spans="1:130" ht="15.75" customHeight="1" x14ac:dyDescent="0.3">
      <c r="A215" s="30"/>
      <c r="B215" s="31"/>
      <c r="D215" s="41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2"/>
      <c r="DZ215" s="42"/>
    </row>
    <row r="216" spans="1:130" ht="15.75" customHeight="1" x14ac:dyDescent="0.3">
      <c r="A216" s="30"/>
      <c r="B216" s="31"/>
      <c r="D216" s="41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2"/>
      <c r="DZ216" s="42"/>
    </row>
    <row r="217" spans="1:130" ht="15.75" customHeight="1" x14ac:dyDescent="0.3">
      <c r="A217" s="30"/>
      <c r="B217" s="31"/>
      <c r="D217" s="41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1"/>
      <c r="DY217" s="42"/>
      <c r="DZ217" s="42"/>
    </row>
    <row r="218" spans="1:130" ht="15.75" customHeight="1" x14ac:dyDescent="0.3">
      <c r="A218" s="30"/>
      <c r="B218" s="31"/>
      <c r="D218" s="41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2"/>
      <c r="DZ218" s="42"/>
    </row>
    <row r="219" spans="1:130" ht="15.75" customHeight="1" x14ac:dyDescent="0.3">
      <c r="A219" s="30"/>
      <c r="B219" s="31"/>
      <c r="D219" s="41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1"/>
      <c r="DY219" s="42"/>
      <c r="DZ219" s="42"/>
    </row>
    <row r="220" spans="1:130" ht="15.75" customHeight="1" x14ac:dyDescent="0.3">
      <c r="A220" s="30"/>
      <c r="B220" s="31"/>
      <c r="D220" s="41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DT220" s="41"/>
      <c r="DU220" s="41"/>
      <c r="DV220" s="41"/>
      <c r="DW220" s="41"/>
      <c r="DX220" s="41"/>
      <c r="DY220" s="42"/>
      <c r="DZ220" s="42"/>
    </row>
    <row r="221" spans="1:130" ht="15.75" customHeight="1" x14ac:dyDescent="0.3">
      <c r="A221" s="30"/>
      <c r="B221" s="31"/>
      <c r="D221" s="41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/>
      <c r="DY221" s="42"/>
      <c r="DZ221" s="42"/>
    </row>
    <row r="222" spans="1:130" ht="15.75" customHeight="1" x14ac:dyDescent="0.3">
      <c r="A222" s="30"/>
      <c r="B222" s="31"/>
      <c r="D222" s="41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2"/>
      <c r="DZ222" s="42"/>
    </row>
    <row r="223" spans="1:130" ht="15.75" customHeight="1" x14ac:dyDescent="0.3">
      <c r="A223" s="30"/>
      <c r="B223" s="31"/>
      <c r="D223" s="41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2"/>
      <c r="DZ223" s="42"/>
    </row>
    <row r="224" spans="1:130" ht="15.75" customHeight="1" x14ac:dyDescent="0.3">
      <c r="A224" s="30"/>
      <c r="B224" s="31"/>
      <c r="D224" s="41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  <c r="DU224" s="41"/>
      <c r="DV224" s="41"/>
      <c r="DW224" s="41"/>
      <c r="DX224" s="41"/>
      <c r="DY224" s="42"/>
      <c r="DZ224" s="42"/>
    </row>
    <row r="225" spans="1:130" ht="15.75" customHeight="1" x14ac:dyDescent="0.3">
      <c r="A225" s="30"/>
      <c r="B225" s="31"/>
      <c r="D225" s="41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DT225" s="41"/>
      <c r="DU225" s="41"/>
      <c r="DV225" s="41"/>
      <c r="DW225" s="41"/>
      <c r="DX225" s="41"/>
      <c r="DY225" s="42"/>
      <c r="DZ225" s="42"/>
    </row>
    <row r="226" spans="1:130" ht="15.75" customHeight="1" x14ac:dyDescent="0.3">
      <c r="A226" s="30"/>
      <c r="B226" s="31"/>
      <c r="D226" s="41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1"/>
      <c r="DY226" s="42"/>
      <c r="DZ226" s="42"/>
    </row>
    <row r="227" spans="1:130" ht="15.75" customHeight="1" x14ac:dyDescent="0.3">
      <c r="A227" s="30"/>
      <c r="B227" s="31"/>
      <c r="D227" s="41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2"/>
      <c r="DZ227" s="42"/>
    </row>
    <row r="228" spans="1:130" ht="15.75" customHeight="1" x14ac:dyDescent="0.3">
      <c r="A228" s="30"/>
      <c r="B228" s="31"/>
      <c r="D228" s="41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/>
      <c r="DY228" s="42"/>
      <c r="DZ228" s="42"/>
    </row>
    <row r="229" spans="1:130" ht="15.75" customHeight="1" x14ac:dyDescent="0.3">
      <c r="A229" s="30"/>
      <c r="B229" s="31"/>
      <c r="D229" s="41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2"/>
      <c r="DZ229" s="42"/>
    </row>
    <row r="230" spans="1:130" ht="15.75" customHeight="1" x14ac:dyDescent="0.3">
      <c r="A230" s="30"/>
      <c r="B230" s="31"/>
      <c r="D230" s="41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1"/>
      <c r="DW230" s="41"/>
      <c r="DX230" s="41"/>
      <c r="DY230" s="42"/>
      <c r="DZ230" s="42"/>
    </row>
    <row r="231" spans="1:130" ht="15.75" customHeight="1" x14ac:dyDescent="0.3">
      <c r="A231" s="30"/>
      <c r="B231" s="31"/>
      <c r="D231" s="41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2"/>
      <c r="DZ231" s="42"/>
    </row>
    <row r="232" spans="1:130" ht="15.75" customHeight="1" x14ac:dyDescent="0.3">
      <c r="A232" s="30"/>
      <c r="B232" s="31"/>
      <c r="D232" s="41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2"/>
      <c r="DZ232" s="42"/>
    </row>
    <row r="233" spans="1:130" ht="15.75" customHeight="1" x14ac:dyDescent="0.3">
      <c r="A233" s="30"/>
      <c r="B233" s="31"/>
      <c r="D233" s="41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2"/>
      <c r="DZ233" s="42"/>
    </row>
    <row r="234" spans="1:130" ht="15.75" customHeight="1" x14ac:dyDescent="0.3">
      <c r="A234" s="30"/>
      <c r="B234" s="31"/>
      <c r="D234" s="41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2"/>
      <c r="DZ234" s="42"/>
    </row>
    <row r="235" spans="1:130" ht="15.75" customHeight="1" x14ac:dyDescent="0.3">
      <c r="A235" s="30"/>
      <c r="B235" s="31"/>
      <c r="D235" s="41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2"/>
      <c r="DZ235" s="42"/>
    </row>
    <row r="236" spans="1:130" ht="15.75" customHeight="1" x14ac:dyDescent="0.3">
      <c r="A236" s="30"/>
      <c r="B236" s="31"/>
      <c r="D236" s="41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2"/>
      <c r="DZ236" s="42"/>
    </row>
    <row r="237" spans="1:130" ht="15.75" customHeight="1" x14ac:dyDescent="0.3">
      <c r="A237" s="30"/>
      <c r="B237" s="31"/>
      <c r="D237" s="41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DT237" s="41"/>
      <c r="DU237" s="41"/>
      <c r="DV237" s="41"/>
      <c r="DW237" s="41"/>
      <c r="DX237" s="41"/>
      <c r="DY237" s="42"/>
      <c r="DZ237" s="42"/>
    </row>
    <row r="238" spans="1:130" ht="15.75" customHeight="1" x14ac:dyDescent="0.3">
      <c r="A238" s="30"/>
      <c r="B238" s="31"/>
      <c r="D238" s="41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DT238" s="41"/>
      <c r="DU238" s="41"/>
      <c r="DV238" s="41"/>
      <c r="DW238" s="41"/>
      <c r="DX238" s="41"/>
      <c r="DY238" s="42"/>
      <c r="DZ238" s="42"/>
    </row>
    <row r="239" spans="1:130" ht="15.75" customHeight="1" x14ac:dyDescent="0.3">
      <c r="A239" s="30"/>
      <c r="B239" s="31"/>
      <c r="D239" s="41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DT239" s="41"/>
      <c r="DU239" s="41"/>
      <c r="DV239" s="41"/>
      <c r="DW239" s="41"/>
      <c r="DX239" s="41"/>
      <c r="DY239" s="42"/>
      <c r="DZ239" s="42"/>
    </row>
  </sheetData>
  <mergeCells count="13">
    <mergeCell ref="BP1:CO1"/>
    <mergeCell ref="CP1:DE1"/>
    <mergeCell ref="DF1:EA1"/>
    <mergeCell ref="A36:B37"/>
    <mergeCell ref="A1:B1"/>
    <mergeCell ref="E1:X1"/>
    <mergeCell ref="AL1:AV1"/>
    <mergeCell ref="AW1:BO1"/>
    <mergeCell ref="E16:X16"/>
    <mergeCell ref="AL16:AV16"/>
    <mergeCell ref="AW16:BO16"/>
    <mergeCell ref="BP16:CO16"/>
    <mergeCell ref="CP16:DE16"/>
  </mergeCells>
  <pageMargins left="0.7" right="0.7" top="1.1437499999999998" bottom="1.1437499999999998" header="0" footer="0"/>
  <pageSetup paperSize="9" scale="4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39"/>
  <sheetViews>
    <sheetView tabSelected="1" workbookViewId="0">
      <pane xSplit="4" ySplit="2" topLeftCell="CY15" activePane="bottomRight" state="frozen"/>
      <selection pane="topRight" activeCell="E1" sqref="E1"/>
      <selection pane="bottomLeft" activeCell="A3" sqref="A3"/>
      <selection pane="bottomRight" activeCell="DN25" sqref="DN25"/>
    </sheetView>
  </sheetViews>
  <sheetFormatPr defaultColWidth="14.44140625" defaultRowHeight="15" customHeight="1" x14ac:dyDescent="0.3"/>
  <cols>
    <col min="1" max="1" width="33.88671875" customWidth="1"/>
    <col min="2" max="2" width="4.44140625" customWidth="1"/>
    <col min="3" max="3" width="2.33203125" customWidth="1"/>
    <col min="4" max="4" width="6" customWidth="1"/>
    <col min="5" max="118" width="4.6640625" customWidth="1"/>
    <col min="119" max="119" width="5.33203125" customWidth="1"/>
    <col min="120" max="125" width="4.6640625" customWidth="1"/>
    <col min="126" max="126" width="5.5546875" customWidth="1"/>
    <col min="127" max="128" width="4.6640625" customWidth="1"/>
    <col min="129" max="129" width="5.88671875" customWidth="1"/>
    <col min="130" max="130" width="5.5546875" customWidth="1"/>
    <col min="131" max="131" width="5.6640625" customWidth="1"/>
  </cols>
  <sheetData>
    <row r="1" spans="1:131" ht="30" customHeight="1" x14ac:dyDescent="0.3">
      <c r="A1" s="68" t="s">
        <v>0</v>
      </c>
      <c r="B1" s="67"/>
      <c r="C1" s="1"/>
      <c r="D1" s="2"/>
      <c r="E1" s="69" t="s">
        <v>1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1"/>
      <c r="Y1" s="3"/>
      <c r="Z1" s="3"/>
      <c r="AA1" s="3"/>
      <c r="AB1" s="3" t="s">
        <v>2</v>
      </c>
      <c r="AC1" s="3"/>
      <c r="AD1" s="3"/>
      <c r="AE1" s="3"/>
      <c r="AF1" s="3"/>
      <c r="AG1" s="3"/>
      <c r="AH1" s="3"/>
      <c r="AI1" s="3"/>
      <c r="AJ1" s="3"/>
      <c r="AK1" s="3"/>
      <c r="AL1" s="72"/>
      <c r="AM1" s="61"/>
      <c r="AN1" s="61"/>
      <c r="AO1" s="61"/>
      <c r="AP1" s="61"/>
      <c r="AQ1" s="61"/>
      <c r="AR1" s="61"/>
      <c r="AS1" s="61"/>
      <c r="AT1" s="61"/>
      <c r="AU1" s="61"/>
      <c r="AV1" s="64"/>
      <c r="AW1" s="73" t="s">
        <v>3</v>
      </c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1"/>
      <c r="BP1" s="60" t="s">
        <v>4</v>
      </c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2"/>
      <c r="CP1" s="63" t="s">
        <v>5</v>
      </c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4"/>
      <c r="DF1" s="65" t="s">
        <v>6</v>
      </c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4"/>
    </row>
    <row r="2" spans="1:131" ht="15.75" customHeight="1" x14ac:dyDescent="0.3">
      <c r="A2" s="4" t="s">
        <v>7</v>
      </c>
      <c r="B2" s="5" t="s">
        <v>8</v>
      </c>
      <c r="C2" s="1"/>
      <c r="D2" s="6" t="s">
        <v>9</v>
      </c>
      <c r="E2" s="7">
        <v>9</v>
      </c>
      <c r="F2" s="8">
        <v>10</v>
      </c>
      <c r="G2" s="8">
        <v>11</v>
      </c>
      <c r="H2" s="8">
        <v>12</v>
      </c>
      <c r="I2" s="8">
        <v>13</v>
      </c>
      <c r="J2" s="8">
        <v>15</v>
      </c>
      <c r="K2" s="8">
        <v>16</v>
      </c>
      <c r="L2" s="8">
        <v>17</v>
      </c>
      <c r="M2" s="8">
        <v>18</v>
      </c>
      <c r="N2" s="8">
        <v>19</v>
      </c>
      <c r="O2" s="8">
        <v>20</v>
      </c>
      <c r="P2" s="8">
        <v>22</v>
      </c>
      <c r="Q2" s="8">
        <v>23</v>
      </c>
      <c r="R2" s="8">
        <v>24</v>
      </c>
      <c r="S2" s="8">
        <v>25</v>
      </c>
      <c r="T2" s="8">
        <v>26</v>
      </c>
      <c r="U2" s="8">
        <v>27</v>
      </c>
      <c r="V2" s="8">
        <v>29</v>
      </c>
      <c r="W2" s="8">
        <v>30</v>
      </c>
      <c r="X2" s="8">
        <v>31</v>
      </c>
      <c r="Y2" s="8">
        <v>1</v>
      </c>
      <c r="Z2" s="8">
        <v>2</v>
      </c>
      <c r="AA2" s="8">
        <v>3</v>
      </c>
      <c r="AB2" s="8">
        <v>5</v>
      </c>
      <c r="AC2" s="8">
        <v>6</v>
      </c>
      <c r="AD2" s="8">
        <v>7</v>
      </c>
      <c r="AE2" s="8">
        <v>8</v>
      </c>
      <c r="AF2" s="8">
        <v>9</v>
      </c>
      <c r="AG2" s="8">
        <v>10</v>
      </c>
      <c r="AH2" s="8">
        <v>12</v>
      </c>
      <c r="AI2" s="8">
        <v>13</v>
      </c>
      <c r="AJ2" s="8">
        <v>14</v>
      </c>
      <c r="AK2" s="8">
        <v>15</v>
      </c>
      <c r="AL2" s="8">
        <v>16</v>
      </c>
      <c r="AM2" s="8">
        <v>17</v>
      </c>
      <c r="AN2" s="9">
        <v>19</v>
      </c>
      <c r="AO2" s="8">
        <v>20</v>
      </c>
      <c r="AP2" s="8">
        <v>21</v>
      </c>
      <c r="AQ2" s="8">
        <v>22</v>
      </c>
      <c r="AR2" s="8">
        <v>24</v>
      </c>
      <c r="AS2" s="8">
        <v>26</v>
      </c>
      <c r="AT2" s="8">
        <v>27</v>
      </c>
      <c r="AU2" s="8">
        <v>28</v>
      </c>
      <c r="AV2" s="8">
        <v>29</v>
      </c>
      <c r="AW2" s="8">
        <v>1</v>
      </c>
      <c r="AX2" s="8">
        <v>2</v>
      </c>
      <c r="AY2" s="8">
        <v>4</v>
      </c>
      <c r="AZ2" s="8">
        <v>5</v>
      </c>
      <c r="BA2" s="8">
        <v>6</v>
      </c>
      <c r="BB2" s="8">
        <v>7</v>
      </c>
      <c r="BC2" s="8">
        <v>9</v>
      </c>
      <c r="BD2" s="8">
        <v>11</v>
      </c>
      <c r="BE2" s="8">
        <v>12</v>
      </c>
      <c r="BF2" s="8">
        <v>13</v>
      </c>
      <c r="BG2" s="8">
        <v>14</v>
      </c>
      <c r="BH2" s="8">
        <v>15</v>
      </c>
      <c r="BI2" s="8">
        <v>16</v>
      </c>
      <c r="BJ2" s="8">
        <v>18</v>
      </c>
      <c r="BK2" s="8">
        <v>19</v>
      </c>
      <c r="BL2" s="8">
        <v>20</v>
      </c>
      <c r="BM2" s="8">
        <v>21</v>
      </c>
      <c r="BN2" s="8">
        <v>22</v>
      </c>
      <c r="BO2" s="8">
        <v>23</v>
      </c>
      <c r="BP2" s="8">
        <v>1</v>
      </c>
      <c r="BQ2" s="8">
        <v>2</v>
      </c>
      <c r="BR2" s="8">
        <v>3</v>
      </c>
      <c r="BS2" s="8">
        <v>4</v>
      </c>
      <c r="BT2" s="8">
        <v>5</v>
      </c>
      <c r="BU2" s="8">
        <v>6</v>
      </c>
      <c r="BV2" s="8">
        <v>8</v>
      </c>
      <c r="BW2" s="8">
        <v>9</v>
      </c>
      <c r="BX2" s="8">
        <v>10</v>
      </c>
      <c r="BY2" s="8">
        <v>11</v>
      </c>
      <c r="BZ2" s="8">
        <v>12</v>
      </c>
      <c r="CA2" s="8">
        <v>13</v>
      </c>
      <c r="CB2" s="8">
        <v>15</v>
      </c>
      <c r="CC2" s="8">
        <v>16</v>
      </c>
      <c r="CD2" s="8">
        <v>17</v>
      </c>
      <c r="CE2" s="8">
        <v>18</v>
      </c>
      <c r="CF2" s="8">
        <v>19</v>
      </c>
      <c r="CG2" s="8">
        <v>20</v>
      </c>
      <c r="CH2" s="8">
        <v>22</v>
      </c>
      <c r="CI2" s="8">
        <v>23</v>
      </c>
      <c r="CJ2" s="8">
        <v>24</v>
      </c>
      <c r="CK2" s="8">
        <v>25</v>
      </c>
      <c r="CL2" s="8">
        <v>26</v>
      </c>
      <c r="CM2" s="8">
        <v>27</v>
      </c>
      <c r="CN2" s="9">
        <v>29</v>
      </c>
      <c r="CO2" s="9">
        <v>30</v>
      </c>
      <c r="CP2" s="9">
        <v>2</v>
      </c>
      <c r="CQ2" s="9">
        <v>3</v>
      </c>
      <c r="CR2" s="9">
        <v>4</v>
      </c>
      <c r="CS2" s="9">
        <v>6</v>
      </c>
      <c r="CT2" s="9">
        <v>7</v>
      </c>
      <c r="CU2" s="9">
        <v>8</v>
      </c>
      <c r="CV2" s="9">
        <v>10</v>
      </c>
      <c r="CW2" s="9">
        <v>11</v>
      </c>
      <c r="CX2" s="9">
        <v>13</v>
      </c>
      <c r="CY2" s="9">
        <v>14</v>
      </c>
      <c r="CZ2" s="9">
        <v>15</v>
      </c>
      <c r="DA2" s="9">
        <v>16</v>
      </c>
      <c r="DB2" s="9">
        <v>17</v>
      </c>
      <c r="DC2" s="9">
        <v>18</v>
      </c>
      <c r="DD2" s="9">
        <v>20</v>
      </c>
      <c r="DE2" s="9">
        <v>21</v>
      </c>
      <c r="DF2" s="10" t="s">
        <v>10</v>
      </c>
      <c r="DG2" s="10" t="s">
        <v>11</v>
      </c>
      <c r="DH2" s="10" t="s">
        <v>8</v>
      </c>
      <c r="DI2" s="10" t="s">
        <v>12</v>
      </c>
      <c r="DJ2" s="10" t="s">
        <v>13</v>
      </c>
      <c r="DK2" s="10" t="s">
        <v>14</v>
      </c>
      <c r="DL2" s="10" t="s">
        <v>15</v>
      </c>
      <c r="DM2" s="10" t="s">
        <v>16</v>
      </c>
      <c r="DN2" s="10" t="s">
        <v>17</v>
      </c>
      <c r="DO2" s="10" t="s">
        <v>18</v>
      </c>
      <c r="DP2" s="10" t="s">
        <v>19</v>
      </c>
      <c r="DQ2" s="10" t="s">
        <v>20</v>
      </c>
      <c r="DR2" s="10" t="s">
        <v>21</v>
      </c>
      <c r="DS2" s="10" t="s">
        <v>22</v>
      </c>
      <c r="DT2" s="10" t="s">
        <v>23</v>
      </c>
      <c r="DU2" s="10" t="s">
        <v>24</v>
      </c>
      <c r="DV2" s="10" t="s">
        <v>25</v>
      </c>
      <c r="DW2" s="10" t="s">
        <v>26</v>
      </c>
      <c r="DX2" s="10" t="s">
        <v>27</v>
      </c>
      <c r="DY2" s="10" t="s">
        <v>28</v>
      </c>
      <c r="DZ2" s="10" t="s">
        <v>29</v>
      </c>
      <c r="EA2" s="10" t="s">
        <v>30</v>
      </c>
    </row>
    <row r="3" spans="1:131" ht="28.8" x14ac:dyDescent="0.3">
      <c r="A3" s="11" t="s">
        <v>31</v>
      </c>
      <c r="B3" s="12" t="s">
        <v>21</v>
      </c>
      <c r="D3" s="13" t="s">
        <v>66</v>
      </c>
      <c r="E3" s="14"/>
      <c r="F3" s="14"/>
      <c r="G3" s="14"/>
      <c r="H3" s="14"/>
      <c r="I3" s="14"/>
      <c r="J3" s="14"/>
      <c r="K3" s="14"/>
      <c r="L3" s="14"/>
      <c r="M3" s="14"/>
      <c r="N3" s="15" t="s">
        <v>67</v>
      </c>
      <c r="O3" s="14"/>
      <c r="P3" s="16"/>
      <c r="Q3" s="14"/>
      <c r="R3" s="15" t="s">
        <v>24</v>
      </c>
      <c r="S3" s="14"/>
      <c r="T3" s="14"/>
      <c r="U3" s="14"/>
      <c r="V3" s="14"/>
      <c r="W3" s="14"/>
      <c r="X3" s="14"/>
      <c r="Y3" s="14"/>
      <c r="Z3" s="15" t="s">
        <v>11</v>
      </c>
      <c r="AA3" s="14"/>
      <c r="AB3" s="15"/>
      <c r="AC3" s="14"/>
      <c r="AD3" s="14"/>
      <c r="AE3" s="14"/>
      <c r="AF3" s="14"/>
      <c r="AG3" s="15"/>
      <c r="AH3" s="15" t="s">
        <v>10</v>
      </c>
      <c r="AI3" s="14"/>
      <c r="AJ3" s="14"/>
      <c r="AK3" s="15" t="s">
        <v>14</v>
      </c>
      <c r="AL3" s="15" t="s">
        <v>10</v>
      </c>
      <c r="AM3" s="14"/>
      <c r="AN3" s="17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5" t="s">
        <v>15</v>
      </c>
      <c r="BE3" s="14"/>
      <c r="BF3" s="14"/>
      <c r="BG3" s="14"/>
      <c r="BH3" s="14"/>
      <c r="BI3" s="14"/>
      <c r="BJ3" s="14"/>
      <c r="BK3" s="14"/>
      <c r="BL3" s="15" t="s">
        <v>11</v>
      </c>
      <c r="BM3" s="14"/>
      <c r="BN3" s="14"/>
      <c r="BO3" s="14"/>
      <c r="BP3" s="14"/>
      <c r="BQ3" s="14"/>
      <c r="BR3" s="14"/>
      <c r="BS3" s="15" t="s">
        <v>14</v>
      </c>
      <c r="BT3" s="14"/>
      <c r="BU3" s="14"/>
      <c r="BV3" s="14"/>
      <c r="BW3" s="14"/>
      <c r="BX3" s="14"/>
      <c r="BY3" s="21" t="s">
        <v>10</v>
      </c>
      <c r="BZ3" s="14"/>
      <c r="CA3" s="14"/>
      <c r="CB3" s="15" t="s">
        <v>11</v>
      </c>
      <c r="CC3" s="14"/>
      <c r="CD3" s="14"/>
      <c r="CE3" s="12" t="s">
        <v>11</v>
      </c>
      <c r="CF3" s="14"/>
      <c r="CG3" s="14"/>
      <c r="CH3" s="14"/>
      <c r="CI3" s="21" t="s">
        <v>17</v>
      </c>
      <c r="CJ3" s="14"/>
      <c r="CK3" s="14"/>
      <c r="CL3" s="21" t="s">
        <v>14</v>
      </c>
      <c r="CM3" s="14"/>
      <c r="CN3" s="18" t="s">
        <v>10</v>
      </c>
      <c r="CO3" s="17"/>
      <c r="CP3" s="17"/>
      <c r="CQ3" s="18"/>
      <c r="CR3" s="17"/>
      <c r="CS3" s="17"/>
      <c r="CT3" s="17"/>
      <c r="CU3" s="17"/>
      <c r="CV3" s="17"/>
      <c r="CW3" s="17"/>
      <c r="CX3" s="18" t="s">
        <v>68</v>
      </c>
      <c r="CY3" s="17"/>
      <c r="CZ3" s="17"/>
      <c r="DA3" s="17"/>
      <c r="DB3" s="18" t="s">
        <v>10</v>
      </c>
      <c r="DC3" s="17"/>
      <c r="DD3" s="18" t="s">
        <v>11</v>
      </c>
      <c r="DE3" s="17"/>
      <c r="DF3" s="10">
        <f t="shared" ref="DF3:DF9" si="0">COUNTIF(E3:CN3,"МАТ")</f>
        <v>4</v>
      </c>
      <c r="DG3" s="10">
        <f t="shared" ref="DG3:DG9" si="1">COUNTIF(F3:DF3,"РУС")</f>
        <v>5</v>
      </c>
      <c r="DH3" s="10">
        <f t="shared" ref="DH3:DH13" si="2">COUNTIF(G3:DG3,"АЛГ")</f>
        <v>0</v>
      </c>
      <c r="DI3" s="10">
        <f t="shared" ref="DI3:DI13" si="3">COUNTIF(H3:DH3,"ГЕМ")</f>
        <v>0</v>
      </c>
      <c r="DJ3" s="10">
        <f t="shared" ref="DJ3:DJ13" si="4">COUNTIF(I3:DI3,"ОКР")</f>
        <v>0</v>
      </c>
      <c r="DK3" s="10">
        <f t="shared" ref="DK3:DK13" si="5">COUNTIF(I3:DJ3,"БИО")</f>
        <v>3</v>
      </c>
      <c r="DL3" s="10">
        <f t="shared" ref="DL3:DL13" si="6">COUNTIF(I3:DK3,"ГЕО")</f>
        <v>1</v>
      </c>
      <c r="DM3" s="10">
        <f t="shared" ref="DM3:DM13" si="7">COUNTIF(I3:DL3,"ИНФ")</f>
        <v>0</v>
      </c>
      <c r="DN3" s="10">
        <f t="shared" ref="DN3:DN13" si="8">COUNTIF(J3:DM3,"ИСТ")</f>
        <v>1</v>
      </c>
      <c r="DO3" s="10">
        <f t="shared" ref="DO3:DO13" si="9">COUNTIF(K3:DN3,"ОБЩ")</f>
        <v>0</v>
      </c>
      <c r="DP3" s="10">
        <f t="shared" ref="DP3:DP13" si="10">COUNTIF(L3:DO3,"ФИЗ")</f>
        <v>0</v>
      </c>
      <c r="DQ3" s="10">
        <f t="shared" ref="DQ3:DQ13" si="11">COUNTIF(M3:DP3,"ХИМ")</f>
        <v>0</v>
      </c>
      <c r="DR3" s="10">
        <f t="shared" ref="DR3:DR13" si="12">COUNTIF(N3:DQ3,"АНГ")</f>
        <v>0</v>
      </c>
      <c r="DS3" s="10">
        <f t="shared" ref="DS3:DS13" si="13">COUNTIF(O3:DR3,"НЕМ")</f>
        <v>0</v>
      </c>
      <c r="DT3" s="10">
        <f t="shared" ref="DT3:DT13" si="14">COUNTIF(P3:DS3,"ФРА")</f>
        <v>0</v>
      </c>
      <c r="DU3" s="10">
        <f t="shared" ref="DU3:DU13" si="15">COUNTIF(Q3:DT3,"ЛИТ")</f>
        <v>1</v>
      </c>
      <c r="DV3" s="10">
        <f t="shared" ref="DV3:DV13" si="16">COUNTIF(R3:DU3,"ОБЖ")</f>
        <v>0</v>
      </c>
      <c r="DW3" s="10">
        <f t="shared" ref="DW3:DW13" si="17">COUNTIF(S3:DV3,"ФЗР")</f>
        <v>0</v>
      </c>
      <c r="DX3" s="10">
        <f t="shared" ref="DX3:DX13" si="18">COUNTIF(T3:DW3,"МУЗ")</f>
        <v>0</v>
      </c>
      <c r="DY3" s="10">
        <f t="shared" ref="DY3:DY13" si="19">COUNTIF(U3:DX3,"ТЕХ")</f>
        <v>0</v>
      </c>
      <c r="DZ3" s="10">
        <f t="shared" ref="DZ3:DZ13" si="20">COUNTIF(V3:DY3,"АСТ")</f>
        <v>0</v>
      </c>
      <c r="EA3" s="10">
        <f t="shared" ref="EA3:EA13" si="21">COUNTIF(Y3:DZ3,"КУБ")</f>
        <v>0</v>
      </c>
    </row>
    <row r="4" spans="1:131" ht="28.8" x14ac:dyDescent="0.3">
      <c r="A4" s="19" t="s">
        <v>33</v>
      </c>
      <c r="B4" s="12" t="s">
        <v>29</v>
      </c>
      <c r="D4" s="13" t="s">
        <v>69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 t="s">
        <v>21</v>
      </c>
      <c r="R4" s="14"/>
      <c r="S4" s="14"/>
      <c r="T4" s="14"/>
      <c r="U4" s="14"/>
      <c r="V4" s="14"/>
      <c r="W4" s="14"/>
      <c r="X4" s="14"/>
      <c r="Y4" s="15" t="s">
        <v>15</v>
      </c>
      <c r="Z4" s="14"/>
      <c r="AA4" s="14"/>
      <c r="AB4" s="14"/>
      <c r="AC4" s="14"/>
      <c r="AD4" s="14"/>
      <c r="AE4" s="14"/>
      <c r="AF4" s="14"/>
      <c r="AG4" s="14"/>
      <c r="AH4" s="14"/>
      <c r="AI4" s="15" t="s">
        <v>14</v>
      </c>
      <c r="AJ4" s="14"/>
      <c r="AK4" s="14"/>
      <c r="AL4" s="12"/>
      <c r="AM4" s="14"/>
      <c r="AN4" s="17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5" t="s">
        <v>15</v>
      </c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5" t="s">
        <v>14</v>
      </c>
      <c r="BX4" s="14"/>
      <c r="BY4" s="21" t="s">
        <v>10</v>
      </c>
      <c r="BZ4" s="14"/>
      <c r="CA4" s="14"/>
      <c r="CB4" s="14"/>
      <c r="CC4" s="14"/>
      <c r="CD4" s="14"/>
      <c r="CE4" s="12" t="s">
        <v>11</v>
      </c>
      <c r="CF4" s="14"/>
      <c r="CG4" s="14"/>
      <c r="CH4" s="14"/>
      <c r="CI4" s="21" t="s">
        <v>17</v>
      </c>
      <c r="CJ4" s="14"/>
      <c r="CK4" s="14"/>
      <c r="CL4" s="21" t="s">
        <v>14</v>
      </c>
      <c r="CM4" s="14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8" t="s">
        <v>15</v>
      </c>
      <c r="DB4" s="17"/>
      <c r="DC4" s="17"/>
      <c r="DD4" s="17"/>
      <c r="DE4" s="17"/>
      <c r="DF4" s="10">
        <f t="shared" si="0"/>
        <v>1</v>
      </c>
      <c r="DG4" s="10">
        <f t="shared" si="1"/>
        <v>1</v>
      </c>
      <c r="DH4" s="10">
        <f t="shared" si="2"/>
        <v>0</v>
      </c>
      <c r="DI4" s="10">
        <f t="shared" si="3"/>
        <v>0</v>
      </c>
      <c r="DJ4" s="10">
        <f t="shared" si="4"/>
        <v>0</v>
      </c>
      <c r="DK4" s="10">
        <f t="shared" si="5"/>
        <v>3</v>
      </c>
      <c r="DL4" s="10">
        <f t="shared" si="6"/>
        <v>3</v>
      </c>
      <c r="DM4" s="10">
        <f t="shared" si="7"/>
        <v>0</v>
      </c>
      <c r="DN4" s="10">
        <f t="shared" si="8"/>
        <v>1</v>
      </c>
      <c r="DO4" s="10">
        <f t="shared" si="9"/>
        <v>0</v>
      </c>
      <c r="DP4" s="10">
        <f t="shared" si="10"/>
        <v>0</v>
      </c>
      <c r="DQ4" s="10">
        <f t="shared" si="11"/>
        <v>0</v>
      </c>
      <c r="DR4" s="10">
        <f t="shared" si="12"/>
        <v>1</v>
      </c>
      <c r="DS4" s="10">
        <f t="shared" si="13"/>
        <v>0</v>
      </c>
      <c r="DT4" s="10">
        <f t="shared" si="14"/>
        <v>0</v>
      </c>
      <c r="DU4" s="10">
        <f t="shared" si="15"/>
        <v>0</v>
      </c>
      <c r="DV4" s="10">
        <f t="shared" si="16"/>
        <v>0</v>
      </c>
      <c r="DW4" s="10">
        <f t="shared" si="17"/>
        <v>0</v>
      </c>
      <c r="DX4" s="10">
        <f t="shared" si="18"/>
        <v>0</v>
      </c>
      <c r="DY4" s="10">
        <f t="shared" si="19"/>
        <v>0</v>
      </c>
      <c r="DZ4" s="10">
        <f t="shared" si="20"/>
        <v>0</v>
      </c>
      <c r="EA4" s="10">
        <f t="shared" si="21"/>
        <v>0</v>
      </c>
    </row>
    <row r="5" spans="1:131" ht="28.8" x14ac:dyDescent="0.3">
      <c r="A5" s="19" t="s">
        <v>35</v>
      </c>
      <c r="B5" s="12" t="s">
        <v>14</v>
      </c>
      <c r="D5" s="13" t="s">
        <v>70</v>
      </c>
      <c r="E5" s="14"/>
      <c r="F5" s="14"/>
      <c r="G5" s="14"/>
      <c r="H5" s="15" t="s">
        <v>24</v>
      </c>
      <c r="I5" s="14"/>
      <c r="J5" s="14"/>
      <c r="K5" s="14"/>
      <c r="L5" s="14"/>
      <c r="M5" s="14"/>
      <c r="N5" s="14"/>
      <c r="O5" s="14"/>
      <c r="P5" s="14"/>
      <c r="Q5" s="15" t="s">
        <v>21</v>
      </c>
      <c r="R5" s="14"/>
      <c r="S5" s="14"/>
      <c r="T5" s="14"/>
      <c r="U5" s="14"/>
      <c r="V5" s="14"/>
      <c r="W5" s="14"/>
      <c r="X5" s="14"/>
      <c r="Y5" s="14"/>
      <c r="Z5" s="15" t="s">
        <v>11</v>
      </c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5" t="s">
        <v>14</v>
      </c>
      <c r="AL5" s="12"/>
      <c r="AM5" s="14"/>
      <c r="AN5" s="17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5" t="s">
        <v>15</v>
      </c>
      <c r="BE5" s="14"/>
      <c r="BF5" s="14"/>
      <c r="BG5" s="14"/>
      <c r="BH5" s="14"/>
      <c r="BI5" s="14"/>
      <c r="BJ5" s="14"/>
      <c r="BK5" s="14"/>
      <c r="BL5" s="15" t="s">
        <v>11</v>
      </c>
      <c r="BM5" s="14"/>
      <c r="BN5" s="14"/>
      <c r="BO5" s="14"/>
      <c r="BP5" s="14"/>
      <c r="BQ5" s="14"/>
      <c r="BR5" s="14"/>
      <c r="BS5" s="15" t="s">
        <v>14</v>
      </c>
      <c r="BT5" s="14"/>
      <c r="BU5" s="14"/>
      <c r="BV5" s="14"/>
      <c r="BW5" s="14"/>
      <c r="BX5" s="14"/>
      <c r="BY5" s="21" t="s">
        <v>10</v>
      </c>
      <c r="BZ5" s="14"/>
      <c r="CA5" s="14"/>
      <c r="CB5" s="15" t="s">
        <v>11</v>
      </c>
      <c r="CC5" s="14"/>
      <c r="CD5" s="14"/>
      <c r="CE5" s="12" t="s">
        <v>11</v>
      </c>
      <c r="CF5" s="14"/>
      <c r="CG5" s="14"/>
      <c r="CH5" s="14"/>
      <c r="CI5" s="21" t="s">
        <v>17</v>
      </c>
      <c r="CJ5" s="14"/>
      <c r="CK5" s="14"/>
      <c r="CL5" s="21" t="s">
        <v>14</v>
      </c>
      <c r="CM5" s="14"/>
      <c r="CN5" s="17"/>
      <c r="CO5" s="17"/>
      <c r="CP5" s="18" t="s">
        <v>24</v>
      </c>
      <c r="CQ5" s="17"/>
      <c r="CR5" s="17"/>
      <c r="CS5" s="17"/>
      <c r="CT5" s="17"/>
      <c r="CU5" s="17"/>
      <c r="CV5" s="17"/>
      <c r="CW5" s="17"/>
      <c r="CX5" s="18" t="s">
        <v>15</v>
      </c>
      <c r="CY5" s="17"/>
      <c r="CZ5" s="17"/>
      <c r="DA5" s="17"/>
      <c r="DB5" s="17"/>
      <c r="DC5" s="17"/>
      <c r="DD5" s="18" t="s">
        <v>11</v>
      </c>
      <c r="DE5" s="17"/>
      <c r="DF5" s="10">
        <f t="shared" si="0"/>
        <v>1</v>
      </c>
      <c r="DG5" s="10">
        <f t="shared" si="1"/>
        <v>5</v>
      </c>
      <c r="DH5" s="10">
        <f t="shared" si="2"/>
        <v>0</v>
      </c>
      <c r="DI5" s="10">
        <f t="shared" si="3"/>
        <v>0</v>
      </c>
      <c r="DJ5" s="10">
        <f t="shared" si="4"/>
        <v>0</v>
      </c>
      <c r="DK5" s="10">
        <f t="shared" si="5"/>
        <v>3</v>
      </c>
      <c r="DL5" s="10">
        <f t="shared" si="6"/>
        <v>2</v>
      </c>
      <c r="DM5" s="10">
        <f t="shared" si="7"/>
        <v>0</v>
      </c>
      <c r="DN5" s="10">
        <f t="shared" si="8"/>
        <v>1</v>
      </c>
      <c r="DO5" s="10">
        <f t="shared" si="9"/>
        <v>0</v>
      </c>
      <c r="DP5" s="10">
        <f t="shared" si="10"/>
        <v>0</v>
      </c>
      <c r="DQ5" s="10">
        <f t="shared" si="11"/>
        <v>0</v>
      </c>
      <c r="DR5" s="10">
        <f t="shared" si="12"/>
        <v>1</v>
      </c>
      <c r="DS5" s="10">
        <f t="shared" si="13"/>
        <v>0</v>
      </c>
      <c r="DT5" s="10">
        <f t="shared" si="14"/>
        <v>0</v>
      </c>
      <c r="DU5" s="10">
        <f t="shared" si="15"/>
        <v>1</v>
      </c>
      <c r="DV5" s="10">
        <f t="shared" si="16"/>
        <v>0</v>
      </c>
      <c r="DW5" s="10">
        <f t="shared" si="17"/>
        <v>0</v>
      </c>
      <c r="DX5" s="10">
        <f t="shared" si="18"/>
        <v>0</v>
      </c>
      <c r="DY5" s="10">
        <f t="shared" si="19"/>
        <v>0</v>
      </c>
      <c r="DZ5" s="10">
        <f t="shared" si="20"/>
        <v>0</v>
      </c>
      <c r="EA5" s="10">
        <f t="shared" si="21"/>
        <v>0</v>
      </c>
    </row>
    <row r="6" spans="1:131" ht="28.8" x14ac:dyDescent="0.3">
      <c r="A6" s="19" t="s">
        <v>37</v>
      </c>
      <c r="B6" s="12" t="s">
        <v>15</v>
      </c>
      <c r="D6" s="13" t="s">
        <v>71</v>
      </c>
      <c r="E6" s="14"/>
      <c r="F6" s="14"/>
      <c r="G6" s="14"/>
      <c r="H6" s="14"/>
      <c r="I6" s="14"/>
      <c r="J6" s="15" t="s">
        <v>24</v>
      </c>
      <c r="K6" s="14"/>
      <c r="L6" s="14"/>
      <c r="M6" s="14"/>
      <c r="N6" s="14"/>
      <c r="O6" s="14"/>
      <c r="P6" s="14"/>
      <c r="Q6" s="14"/>
      <c r="R6" s="15" t="s">
        <v>21</v>
      </c>
      <c r="S6" s="14"/>
      <c r="T6" s="14"/>
      <c r="U6" s="14"/>
      <c r="V6" s="14"/>
      <c r="W6" s="14"/>
      <c r="X6" s="14"/>
      <c r="Y6" s="14"/>
      <c r="Z6" s="15" t="s">
        <v>11</v>
      </c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5" t="s">
        <v>14</v>
      </c>
      <c r="AL6" s="12"/>
      <c r="AM6" s="14"/>
      <c r="AN6" s="17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5" t="s">
        <v>15</v>
      </c>
      <c r="BE6" s="14"/>
      <c r="BF6" s="14"/>
      <c r="BG6" s="14"/>
      <c r="BH6" s="14"/>
      <c r="BI6" s="14"/>
      <c r="BJ6" s="14"/>
      <c r="BK6" s="14"/>
      <c r="BL6" s="15" t="s">
        <v>11</v>
      </c>
      <c r="BM6" s="14"/>
      <c r="BN6" s="14"/>
      <c r="BO6" s="14"/>
      <c r="BP6" s="14"/>
      <c r="BQ6" s="14"/>
      <c r="BR6" s="14"/>
      <c r="BS6" s="15" t="s">
        <v>14</v>
      </c>
      <c r="BT6" s="14"/>
      <c r="BU6" s="14"/>
      <c r="BV6" s="14"/>
      <c r="BW6" s="14"/>
      <c r="BX6" s="14"/>
      <c r="BY6" s="21" t="s">
        <v>10</v>
      </c>
      <c r="BZ6" s="14"/>
      <c r="CA6" s="14"/>
      <c r="CB6" s="15" t="s">
        <v>11</v>
      </c>
      <c r="CC6" s="14"/>
      <c r="CD6" s="14"/>
      <c r="CE6" s="12" t="s">
        <v>11</v>
      </c>
      <c r="CF6" s="14"/>
      <c r="CG6" s="14"/>
      <c r="CH6" s="14"/>
      <c r="CI6" s="21" t="s">
        <v>17</v>
      </c>
      <c r="CJ6" s="14"/>
      <c r="CK6" s="14"/>
      <c r="CL6" s="21" t="s">
        <v>14</v>
      </c>
      <c r="CM6" s="14"/>
      <c r="CN6" s="17"/>
      <c r="CO6" s="17"/>
      <c r="CP6" s="17"/>
      <c r="CQ6" s="17"/>
      <c r="CR6" s="17"/>
      <c r="CS6" s="18" t="s">
        <v>24</v>
      </c>
      <c r="CT6" s="17"/>
      <c r="CU6" s="17"/>
      <c r="CV6" s="17"/>
      <c r="CW6" s="17"/>
      <c r="CX6" s="18" t="s">
        <v>15</v>
      </c>
      <c r="CY6" s="17"/>
      <c r="CZ6" s="17"/>
      <c r="DA6" s="17"/>
      <c r="DB6" s="17"/>
      <c r="DC6" s="17"/>
      <c r="DD6" s="18" t="s">
        <v>11</v>
      </c>
      <c r="DE6" s="17"/>
      <c r="DF6" s="10">
        <f t="shared" si="0"/>
        <v>1</v>
      </c>
      <c r="DG6" s="10">
        <f t="shared" si="1"/>
        <v>5</v>
      </c>
      <c r="DH6" s="10">
        <f t="shared" si="2"/>
        <v>0</v>
      </c>
      <c r="DI6" s="10">
        <f t="shared" si="3"/>
        <v>0</v>
      </c>
      <c r="DJ6" s="10">
        <f t="shared" si="4"/>
        <v>0</v>
      </c>
      <c r="DK6" s="10">
        <f t="shared" si="5"/>
        <v>3</v>
      </c>
      <c r="DL6" s="10">
        <f t="shared" si="6"/>
        <v>2</v>
      </c>
      <c r="DM6" s="10">
        <f t="shared" si="7"/>
        <v>0</v>
      </c>
      <c r="DN6" s="10">
        <f t="shared" si="8"/>
        <v>1</v>
      </c>
      <c r="DO6" s="10">
        <f t="shared" si="9"/>
        <v>0</v>
      </c>
      <c r="DP6" s="10">
        <f t="shared" si="10"/>
        <v>0</v>
      </c>
      <c r="DQ6" s="10">
        <f t="shared" si="11"/>
        <v>0</v>
      </c>
      <c r="DR6" s="10">
        <f t="shared" si="12"/>
        <v>1</v>
      </c>
      <c r="DS6" s="10">
        <f t="shared" si="13"/>
        <v>0</v>
      </c>
      <c r="DT6" s="10">
        <f t="shared" si="14"/>
        <v>0</v>
      </c>
      <c r="DU6" s="10">
        <f t="shared" si="15"/>
        <v>1</v>
      </c>
      <c r="DV6" s="10">
        <f t="shared" si="16"/>
        <v>0</v>
      </c>
      <c r="DW6" s="10">
        <f t="shared" si="17"/>
        <v>0</v>
      </c>
      <c r="DX6" s="10">
        <f t="shared" si="18"/>
        <v>0</v>
      </c>
      <c r="DY6" s="10">
        <f t="shared" si="19"/>
        <v>0</v>
      </c>
      <c r="DZ6" s="10">
        <f t="shared" si="20"/>
        <v>0</v>
      </c>
      <c r="EA6" s="10">
        <f t="shared" si="21"/>
        <v>0</v>
      </c>
    </row>
    <row r="7" spans="1:131" ht="22.5" customHeight="1" x14ac:dyDescent="0.3">
      <c r="A7" s="19" t="s">
        <v>39</v>
      </c>
      <c r="B7" s="12" t="s">
        <v>12</v>
      </c>
      <c r="C7" s="20" t="s">
        <v>40</v>
      </c>
      <c r="D7" s="13" t="s">
        <v>72</v>
      </c>
      <c r="E7" s="15" t="s">
        <v>14</v>
      </c>
      <c r="F7" s="14"/>
      <c r="G7" s="14"/>
      <c r="H7" s="14"/>
      <c r="I7" s="14"/>
      <c r="J7" s="14"/>
      <c r="K7" s="15" t="s">
        <v>14</v>
      </c>
      <c r="L7" s="15" t="s">
        <v>22</v>
      </c>
      <c r="M7" s="14"/>
      <c r="N7" s="14"/>
      <c r="O7" s="14"/>
      <c r="P7" s="15" t="s">
        <v>21</v>
      </c>
      <c r="Q7" s="15" t="s">
        <v>14</v>
      </c>
      <c r="R7" s="14"/>
      <c r="S7" s="14"/>
      <c r="T7" s="15" t="s">
        <v>24</v>
      </c>
      <c r="U7" s="14"/>
      <c r="V7" s="14"/>
      <c r="W7" s="15" t="s">
        <v>11</v>
      </c>
      <c r="X7" s="14"/>
      <c r="Y7" s="15" t="s">
        <v>10</v>
      </c>
      <c r="Z7" s="14"/>
      <c r="AA7" s="14"/>
      <c r="AB7" s="14"/>
      <c r="AC7" s="14"/>
      <c r="AD7" s="14"/>
      <c r="AE7" s="14"/>
      <c r="AF7" s="14"/>
      <c r="AG7" s="14"/>
      <c r="AH7" s="15" t="s">
        <v>21</v>
      </c>
      <c r="AI7" s="15" t="s">
        <v>14</v>
      </c>
      <c r="AJ7" s="15" t="s">
        <v>15</v>
      </c>
      <c r="AK7" s="14"/>
      <c r="AL7" s="14"/>
      <c r="AM7" s="14"/>
      <c r="AN7" s="17"/>
      <c r="AO7" s="14"/>
      <c r="AP7" s="14"/>
      <c r="AQ7" s="15" t="s">
        <v>11</v>
      </c>
      <c r="AR7" s="14"/>
      <c r="AS7" s="14"/>
      <c r="AT7" s="15" t="s">
        <v>14</v>
      </c>
      <c r="AU7" s="14"/>
      <c r="AV7" s="14"/>
      <c r="AW7" s="14"/>
      <c r="AX7" s="14"/>
      <c r="AY7" s="14"/>
      <c r="AZ7" s="14"/>
      <c r="BA7" s="14"/>
      <c r="BB7" s="14"/>
      <c r="BC7" s="14"/>
      <c r="BD7" s="15" t="s">
        <v>21</v>
      </c>
      <c r="BE7" s="15" t="s">
        <v>14</v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5" t="s">
        <v>14</v>
      </c>
      <c r="BR7" s="15" t="s">
        <v>15</v>
      </c>
      <c r="BS7" s="44" t="s">
        <v>73</v>
      </c>
      <c r="BT7" s="15" t="s">
        <v>10</v>
      </c>
      <c r="BU7" s="14"/>
      <c r="BV7" s="14"/>
      <c r="BW7" s="12" t="s">
        <v>11</v>
      </c>
      <c r="BX7" s="14"/>
      <c r="BY7" s="15" t="s">
        <v>21</v>
      </c>
      <c r="BZ7" s="14"/>
      <c r="CA7" s="14"/>
      <c r="CB7" s="14"/>
      <c r="CC7" s="15" t="s">
        <v>14</v>
      </c>
      <c r="CD7" s="14"/>
      <c r="CE7" s="44" t="s">
        <v>73</v>
      </c>
      <c r="CF7" s="14"/>
      <c r="CG7" s="14"/>
      <c r="CH7" s="14"/>
      <c r="CI7" s="14"/>
      <c r="CJ7" s="14"/>
      <c r="CK7" s="44" t="s">
        <v>10</v>
      </c>
      <c r="CL7" s="14"/>
      <c r="CM7" s="14"/>
      <c r="CN7" s="17"/>
      <c r="CO7" s="18" t="s">
        <v>14</v>
      </c>
      <c r="CP7" s="17"/>
      <c r="CQ7" s="17"/>
      <c r="CR7" s="17"/>
      <c r="CS7" s="17"/>
      <c r="CT7" s="17"/>
      <c r="CU7" s="17"/>
      <c r="CV7" s="17"/>
      <c r="CW7" s="17"/>
      <c r="CX7" s="18" t="s">
        <v>24</v>
      </c>
      <c r="CY7" s="18" t="s">
        <v>11</v>
      </c>
      <c r="CZ7" s="18" t="s">
        <v>15</v>
      </c>
      <c r="DA7" s="17"/>
      <c r="DB7" s="17"/>
      <c r="DC7" s="17"/>
      <c r="DD7" s="17"/>
      <c r="DE7" s="17"/>
      <c r="DF7" s="10">
        <f t="shared" si="0"/>
        <v>3</v>
      </c>
      <c r="DG7" s="10">
        <f t="shared" si="1"/>
        <v>4</v>
      </c>
      <c r="DH7" s="10">
        <f t="shared" si="2"/>
        <v>0</v>
      </c>
      <c r="DI7" s="10">
        <f t="shared" si="3"/>
        <v>0</v>
      </c>
      <c r="DJ7" s="10">
        <f t="shared" si="4"/>
        <v>0</v>
      </c>
      <c r="DK7" s="10">
        <f t="shared" si="5"/>
        <v>8</v>
      </c>
      <c r="DL7" s="10">
        <f t="shared" si="6"/>
        <v>3</v>
      </c>
      <c r="DM7" s="10">
        <f t="shared" si="7"/>
        <v>0</v>
      </c>
      <c r="DN7" s="10">
        <f t="shared" si="8"/>
        <v>0</v>
      </c>
      <c r="DO7" s="10">
        <f t="shared" si="9"/>
        <v>0</v>
      </c>
      <c r="DP7" s="10">
        <f t="shared" si="10"/>
        <v>0</v>
      </c>
      <c r="DQ7" s="10">
        <f t="shared" si="11"/>
        <v>0</v>
      </c>
      <c r="DR7" s="10">
        <f t="shared" si="12"/>
        <v>4</v>
      </c>
      <c r="DS7" s="10">
        <f t="shared" si="13"/>
        <v>0</v>
      </c>
      <c r="DT7" s="10">
        <f t="shared" si="14"/>
        <v>0</v>
      </c>
      <c r="DU7" s="10">
        <f t="shared" si="15"/>
        <v>2</v>
      </c>
      <c r="DV7" s="10">
        <f t="shared" si="16"/>
        <v>0</v>
      </c>
      <c r="DW7" s="10">
        <f t="shared" si="17"/>
        <v>0</v>
      </c>
      <c r="DX7" s="10">
        <f t="shared" si="18"/>
        <v>0</v>
      </c>
      <c r="DY7" s="10">
        <f t="shared" si="19"/>
        <v>0</v>
      </c>
      <c r="DZ7" s="10">
        <f t="shared" si="20"/>
        <v>0</v>
      </c>
      <c r="EA7" s="10">
        <f t="shared" si="21"/>
        <v>0</v>
      </c>
    </row>
    <row r="8" spans="1:131" ht="14.4" x14ac:dyDescent="0.3">
      <c r="A8" s="19" t="s">
        <v>42</v>
      </c>
      <c r="B8" s="12" t="s">
        <v>42</v>
      </c>
      <c r="C8" s="20"/>
      <c r="D8" s="13" t="s">
        <v>74</v>
      </c>
      <c r="E8" s="14"/>
      <c r="F8" s="15" t="s">
        <v>14</v>
      </c>
      <c r="G8" s="15"/>
      <c r="H8" s="14"/>
      <c r="I8" s="14"/>
      <c r="J8" s="14"/>
      <c r="K8" s="14"/>
      <c r="L8" s="15" t="s">
        <v>22</v>
      </c>
      <c r="M8" s="15"/>
      <c r="N8" s="14"/>
      <c r="O8" s="14"/>
      <c r="P8" s="15" t="s">
        <v>21</v>
      </c>
      <c r="Q8" s="14"/>
      <c r="R8" s="15" t="s">
        <v>14</v>
      </c>
      <c r="S8" s="14"/>
      <c r="T8" s="15" t="s">
        <v>24</v>
      </c>
      <c r="U8" s="14"/>
      <c r="V8" s="15" t="s">
        <v>10</v>
      </c>
      <c r="W8" s="15" t="s">
        <v>11</v>
      </c>
      <c r="X8" s="15" t="s">
        <v>14</v>
      </c>
      <c r="Y8" s="14"/>
      <c r="Z8" s="14"/>
      <c r="AA8" s="14"/>
      <c r="AB8" s="14"/>
      <c r="AC8" s="14"/>
      <c r="AD8" s="14"/>
      <c r="AE8" s="14"/>
      <c r="AF8" s="15" t="s">
        <v>15</v>
      </c>
      <c r="AG8" s="14"/>
      <c r="AH8" s="15" t="s">
        <v>21</v>
      </c>
      <c r="AI8" s="14"/>
      <c r="AJ8" s="15" t="s">
        <v>14</v>
      </c>
      <c r="AK8" s="14"/>
      <c r="AL8" s="14"/>
      <c r="AM8" s="14"/>
      <c r="AN8" s="17"/>
      <c r="AO8" s="14"/>
      <c r="AP8" s="14"/>
      <c r="AQ8" s="14"/>
      <c r="AR8" s="14"/>
      <c r="AS8" s="15" t="s">
        <v>11</v>
      </c>
      <c r="AT8" s="14"/>
      <c r="AU8" s="15" t="s">
        <v>14</v>
      </c>
      <c r="AV8" s="14"/>
      <c r="AW8" s="14"/>
      <c r="AX8" s="14"/>
      <c r="AY8" s="14"/>
      <c r="AZ8" s="14"/>
      <c r="BA8" s="14"/>
      <c r="BB8" s="14"/>
      <c r="BC8" s="14"/>
      <c r="BD8" s="15" t="s">
        <v>21</v>
      </c>
      <c r="BE8" s="14"/>
      <c r="BF8" s="15" t="s">
        <v>14</v>
      </c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5" t="s">
        <v>10</v>
      </c>
      <c r="BS8" s="44" t="s">
        <v>73</v>
      </c>
      <c r="BT8" s="14"/>
      <c r="BU8" s="14"/>
      <c r="BV8" s="14"/>
      <c r="BW8" s="12" t="s">
        <v>11</v>
      </c>
      <c r="BX8" s="15" t="s">
        <v>14</v>
      </c>
      <c r="BY8" s="15" t="s">
        <v>21</v>
      </c>
      <c r="BZ8" s="15" t="s">
        <v>15</v>
      </c>
      <c r="CA8" s="14"/>
      <c r="CB8" s="14"/>
      <c r="CC8" s="14"/>
      <c r="CD8" s="15" t="s">
        <v>14</v>
      </c>
      <c r="CE8" s="44" t="s">
        <v>73</v>
      </c>
      <c r="CF8" s="14"/>
      <c r="CG8" s="14"/>
      <c r="CH8" s="14"/>
      <c r="CI8" s="14"/>
      <c r="CJ8" s="15" t="s">
        <v>14</v>
      </c>
      <c r="CK8" s="44" t="s">
        <v>10</v>
      </c>
      <c r="CL8" s="14"/>
      <c r="CM8" s="14"/>
      <c r="CN8" s="17"/>
      <c r="CO8" s="17"/>
      <c r="CP8" s="17"/>
      <c r="CQ8" s="17"/>
      <c r="CR8" s="17"/>
      <c r="CS8" s="17"/>
      <c r="CT8" s="17"/>
      <c r="CU8" s="17"/>
      <c r="CV8" s="18" t="s">
        <v>11</v>
      </c>
      <c r="CW8" s="17"/>
      <c r="CX8" s="17"/>
      <c r="CY8" s="18" t="s">
        <v>24</v>
      </c>
      <c r="CZ8" s="17"/>
      <c r="DA8" s="17"/>
      <c r="DB8" s="18" t="s">
        <v>15</v>
      </c>
      <c r="DC8" s="17"/>
      <c r="DD8" s="18" t="s">
        <v>11</v>
      </c>
      <c r="DE8" s="17"/>
      <c r="DF8" s="10">
        <f t="shared" si="0"/>
        <v>3</v>
      </c>
      <c r="DG8" s="10">
        <f t="shared" si="1"/>
        <v>5</v>
      </c>
      <c r="DH8" s="10">
        <f t="shared" si="2"/>
        <v>0</v>
      </c>
      <c r="DI8" s="10">
        <f t="shared" si="3"/>
        <v>0</v>
      </c>
      <c r="DJ8" s="10">
        <f t="shared" si="4"/>
        <v>0</v>
      </c>
      <c r="DK8" s="10">
        <f t="shared" si="5"/>
        <v>8</v>
      </c>
      <c r="DL8" s="10">
        <f t="shared" si="6"/>
        <v>3</v>
      </c>
      <c r="DM8" s="10">
        <f t="shared" si="7"/>
        <v>0</v>
      </c>
      <c r="DN8" s="10">
        <f t="shared" si="8"/>
        <v>0</v>
      </c>
      <c r="DO8" s="10">
        <f t="shared" si="9"/>
        <v>0</v>
      </c>
      <c r="DP8" s="10">
        <f t="shared" si="10"/>
        <v>0</v>
      </c>
      <c r="DQ8" s="10">
        <f t="shared" si="11"/>
        <v>0</v>
      </c>
      <c r="DR8" s="10">
        <f t="shared" si="12"/>
        <v>4</v>
      </c>
      <c r="DS8" s="10">
        <f t="shared" si="13"/>
        <v>0</v>
      </c>
      <c r="DT8" s="10">
        <f t="shared" si="14"/>
        <v>0</v>
      </c>
      <c r="DU8" s="10">
        <f t="shared" si="15"/>
        <v>2</v>
      </c>
      <c r="DV8" s="10">
        <f t="shared" si="16"/>
        <v>0</v>
      </c>
      <c r="DW8" s="10">
        <f t="shared" si="17"/>
        <v>0</v>
      </c>
      <c r="DX8" s="10">
        <f t="shared" si="18"/>
        <v>0</v>
      </c>
      <c r="DY8" s="10">
        <f t="shared" si="19"/>
        <v>0</v>
      </c>
      <c r="DZ8" s="10">
        <f t="shared" si="20"/>
        <v>0</v>
      </c>
      <c r="EA8" s="10">
        <f t="shared" si="21"/>
        <v>0</v>
      </c>
    </row>
    <row r="9" spans="1:131" ht="27.6" x14ac:dyDescent="0.3">
      <c r="A9" s="19" t="s">
        <v>44</v>
      </c>
      <c r="B9" s="12" t="s">
        <v>16</v>
      </c>
      <c r="D9" s="13" t="s">
        <v>75</v>
      </c>
      <c r="E9" s="14"/>
      <c r="F9" s="15" t="s">
        <v>14</v>
      </c>
      <c r="G9" s="14"/>
      <c r="H9" s="15" t="s">
        <v>11</v>
      </c>
      <c r="I9" s="14"/>
      <c r="J9" s="15" t="s">
        <v>22</v>
      </c>
      <c r="K9" s="14"/>
      <c r="L9" s="15" t="s">
        <v>14</v>
      </c>
      <c r="M9" s="14"/>
      <c r="N9" s="14"/>
      <c r="O9" s="14"/>
      <c r="P9" s="15"/>
      <c r="Q9" s="15" t="s">
        <v>21</v>
      </c>
      <c r="R9" s="15" t="s">
        <v>14</v>
      </c>
      <c r="S9" s="14"/>
      <c r="T9" s="14"/>
      <c r="U9" s="14"/>
      <c r="V9" s="14"/>
      <c r="W9" s="14"/>
      <c r="X9" s="14"/>
      <c r="Y9" s="15" t="s">
        <v>10</v>
      </c>
      <c r="Z9" s="14"/>
      <c r="AA9" s="14"/>
      <c r="AB9" s="14"/>
      <c r="AC9" s="14"/>
      <c r="AD9" s="14"/>
      <c r="AE9" s="14"/>
      <c r="AF9" s="15" t="s">
        <v>15</v>
      </c>
      <c r="AG9" s="14"/>
      <c r="AH9" s="15"/>
      <c r="AI9" s="15" t="s">
        <v>21</v>
      </c>
      <c r="AJ9" s="15" t="s">
        <v>14</v>
      </c>
      <c r="AK9" s="14"/>
      <c r="AL9" s="14"/>
      <c r="AM9" s="14"/>
      <c r="AN9" s="17"/>
      <c r="AO9" s="14"/>
      <c r="AP9" s="14"/>
      <c r="AQ9" s="14"/>
      <c r="AR9" s="14"/>
      <c r="AS9" s="15"/>
      <c r="AT9" s="15" t="s">
        <v>11</v>
      </c>
      <c r="AU9" s="15" t="s">
        <v>14</v>
      </c>
      <c r="AV9" s="14"/>
      <c r="AW9" s="14"/>
      <c r="AX9" s="14"/>
      <c r="AY9" s="14"/>
      <c r="AZ9" s="14"/>
      <c r="BA9" s="14"/>
      <c r="BB9" s="14"/>
      <c r="BC9" s="14"/>
      <c r="BD9" s="15"/>
      <c r="BE9" s="15" t="s">
        <v>21</v>
      </c>
      <c r="BF9" s="15" t="s">
        <v>14</v>
      </c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44" t="s">
        <v>73</v>
      </c>
      <c r="BT9" s="15" t="s">
        <v>10</v>
      </c>
      <c r="BU9" s="14"/>
      <c r="BV9" s="14"/>
      <c r="BW9" s="12" t="s">
        <v>11</v>
      </c>
      <c r="BX9" s="15" t="s">
        <v>14</v>
      </c>
      <c r="BY9" s="14"/>
      <c r="BZ9" s="15" t="s">
        <v>76</v>
      </c>
      <c r="CA9" s="14"/>
      <c r="CB9" s="14"/>
      <c r="CC9" s="14"/>
      <c r="CD9" s="15" t="s">
        <v>14</v>
      </c>
      <c r="CE9" s="44" t="s">
        <v>73</v>
      </c>
      <c r="CF9" s="14"/>
      <c r="CG9" s="14"/>
      <c r="CH9" s="14"/>
      <c r="CI9" s="14"/>
      <c r="CJ9" s="15" t="s">
        <v>14</v>
      </c>
      <c r="CK9" s="44" t="s">
        <v>10</v>
      </c>
      <c r="CL9" s="14"/>
      <c r="CM9" s="14"/>
      <c r="CN9" s="17"/>
      <c r="CO9" s="17"/>
      <c r="CP9" s="17"/>
      <c r="CQ9" s="17"/>
      <c r="CR9" s="17"/>
      <c r="CS9" s="17"/>
      <c r="CT9" s="17"/>
      <c r="CU9" s="18"/>
      <c r="CV9" s="18" t="s">
        <v>24</v>
      </c>
      <c r="CW9" s="18"/>
      <c r="CX9" s="17"/>
      <c r="CY9" s="17"/>
      <c r="CZ9" s="18" t="s">
        <v>11</v>
      </c>
      <c r="DA9" s="17"/>
      <c r="DB9" s="18" t="s">
        <v>15</v>
      </c>
      <c r="DC9" s="17"/>
      <c r="DD9" s="17"/>
      <c r="DE9" s="17"/>
      <c r="DF9" s="10">
        <f t="shared" si="0"/>
        <v>3</v>
      </c>
      <c r="DG9" s="10">
        <f t="shared" si="1"/>
        <v>4</v>
      </c>
      <c r="DH9" s="10">
        <f t="shared" si="2"/>
        <v>0</v>
      </c>
      <c r="DI9" s="10">
        <f t="shared" si="3"/>
        <v>0</v>
      </c>
      <c r="DJ9" s="10">
        <f t="shared" si="4"/>
        <v>0</v>
      </c>
      <c r="DK9" s="10">
        <f t="shared" si="5"/>
        <v>8</v>
      </c>
      <c r="DL9" s="10">
        <f t="shared" si="6"/>
        <v>2</v>
      </c>
      <c r="DM9" s="10">
        <f t="shared" si="7"/>
        <v>0</v>
      </c>
      <c r="DN9" s="10">
        <f t="shared" si="8"/>
        <v>0</v>
      </c>
      <c r="DO9" s="10">
        <f t="shared" si="9"/>
        <v>0</v>
      </c>
      <c r="DP9" s="10">
        <f t="shared" si="10"/>
        <v>0</v>
      </c>
      <c r="DQ9" s="10">
        <f t="shared" si="11"/>
        <v>0</v>
      </c>
      <c r="DR9" s="10">
        <f t="shared" si="12"/>
        <v>3</v>
      </c>
      <c r="DS9" s="10">
        <f t="shared" si="13"/>
        <v>0</v>
      </c>
      <c r="DT9" s="10">
        <f t="shared" si="14"/>
        <v>0</v>
      </c>
      <c r="DU9" s="10">
        <f t="shared" si="15"/>
        <v>1</v>
      </c>
      <c r="DV9" s="10">
        <f t="shared" si="16"/>
        <v>0</v>
      </c>
      <c r="DW9" s="10">
        <f t="shared" si="17"/>
        <v>0</v>
      </c>
      <c r="DX9" s="10">
        <f t="shared" si="18"/>
        <v>0</v>
      </c>
      <c r="DY9" s="10">
        <f t="shared" si="19"/>
        <v>0</v>
      </c>
      <c r="DZ9" s="10">
        <f t="shared" si="20"/>
        <v>0</v>
      </c>
      <c r="EA9" s="10">
        <f t="shared" si="21"/>
        <v>0</v>
      </c>
    </row>
    <row r="10" spans="1:131" ht="14.4" x14ac:dyDescent="0.3">
      <c r="A10" s="19" t="s">
        <v>46</v>
      </c>
      <c r="B10" s="12" t="s">
        <v>17</v>
      </c>
      <c r="D10" s="13" t="s">
        <v>77</v>
      </c>
      <c r="E10" s="14"/>
      <c r="F10" s="15" t="s">
        <v>14</v>
      </c>
      <c r="G10" s="14"/>
      <c r="H10" s="14"/>
      <c r="I10" s="14"/>
      <c r="J10" s="15" t="s">
        <v>22</v>
      </c>
      <c r="K10" s="14"/>
      <c r="L10" s="15" t="s">
        <v>14</v>
      </c>
      <c r="M10" s="14"/>
      <c r="N10" s="14"/>
      <c r="O10" s="14"/>
      <c r="P10" s="15"/>
      <c r="Q10" s="15" t="s">
        <v>21</v>
      </c>
      <c r="R10" s="15" t="s">
        <v>14</v>
      </c>
      <c r="S10" s="14"/>
      <c r="T10" s="15" t="s">
        <v>24</v>
      </c>
      <c r="U10" s="14"/>
      <c r="V10" s="15" t="s">
        <v>10</v>
      </c>
      <c r="W10" s="15" t="s">
        <v>11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  <c r="AI10" s="15" t="s">
        <v>21</v>
      </c>
      <c r="AJ10" s="15" t="s">
        <v>14</v>
      </c>
      <c r="AK10" s="14"/>
      <c r="AL10" s="14"/>
      <c r="AM10" s="14"/>
      <c r="AN10" s="17"/>
      <c r="AO10" s="14"/>
      <c r="AP10" s="14"/>
      <c r="AQ10" s="15" t="s">
        <v>11</v>
      </c>
      <c r="AR10" s="14"/>
      <c r="AS10" s="14"/>
      <c r="AT10" s="14"/>
      <c r="AU10" s="15" t="s">
        <v>14</v>
      </c>
      <c r="AV10" s="14"/>
      <c r="AW10" s="14"/>
      <c r="AX10" s="14"/>
      <c r="AY10" s="14"/>
      <c r="AZ10" s="14"/>
      <c r="BA10" s="14"/>
      <c r="BB10" s="14"/>
      <c r="BC10" s="14"/>
      <c r="BD10" s="14"/>
      <c r="BE10" s="15" t="s">
        <v>21</v>
      </c>
      <c r="BF10" s="15" t="s">
        <v>14</v>
      </c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5" t="s">
        <v>10</v>
      </c>
      <c r="BS10" s="44" t="s">
        <v>73</v>
      </c>
      <c r="BT10" s="14"/>
      <c r="BU10" s="14"/>
      <c r="BV10" s="14"/>
      <c r="BW10" s="12" t="s">
        <v>11</v>
      </c>
      <c r="BX10" s="15" t="s">
        <v>14</v>
      </c>
      <c r="BY10" s="14"/>
      <c r="BZ10" s="15" t="s">
        <v>21</v>
      </c>
      <c r="CA10" s="14"/>
      <c r="CB10" s="14"/>
      <c r="CC10" s="14"/>
      <c r="CD10" s="15" t="s">
        <v>14</v>
      </c>
      <c r="CE10" s="44" t="s">
        <v>73</v>
      </c>
      <c r="CF10" s="14"/>
      <c r="CG10" s="14"/>
      <c r="CH10" s="14"/>
      <c r="CI10" s="14"/>
      <c r="CJ10" s="15" t="s">
        <v>14</v>
      </c>
      <c r="CK10" s="44" t="s">
        <v>10</v>
      </c>
      <c r="CL10" s="14"/>
      <c r="CM10" s="14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8" t="s">
        <v>24</v>
      </c>
      <c r="CY10" s="18" t="s">
        <v>78</v>
      </c>
      <c r="CZ10" s="17"/>
      <c r="DA10" s="17"/>
      <c r="DB10" s="17"/>
      <c r="DC10" s="17"/>
      <c r="DD10" s="17"/>
      <c r="DE10" s="17"/>
      <c r="DF10" s="10">
        <v>4</v>
      </c>
      <c r="DG10" s="10">
        <v>4</v>
      </c>
      <c r="DH10" s="10">
        <f t="shared" si="2"/>
        <v>0</v>
      </c>
      <c r="DI10" s="10">
        <f t="shared" si="3"/>
        <v>0</v>
      </c>
      <c r="DJ10" s="10">
        <f t="shared" si="4"/>
        <v>0</v>
      </c>
      <c r="DK10" s="10">
        <f t="shared" si="5"/>
        <v>8</v>
      </c>
      <c r="DL10" s="10">
        <f t="shared" si="6"/>
        <v>0</v>
      </c>
      <c r="DM10" s="10">
        <f t="shared" si="7"/>
        <v>0</v>
      </c>
      <c r="DN10" s="10">
        <f t="shared" si="8"/>
        <v>0</v>
      </c>
      <c r="DO10" s="10">
        <f t="shared" si="9"/>
        <v>0</v>
      </c>
      <c r="DP10" s="10">
        <f t="shared" si="10"/>
        <v>0</v>
      </c>
      <c r="DQ10" s="10">
        <f t="shared" si="11"/>
        <v>0</v>
      </c>
      <c r="DR10" s="10">
        <f t="shared" si="12"/>
        <v>4</v>
      </c>
      <c r="DS10" s="10">
        <f t="shared" si="13"/>
        <v>0</v>
      </c>
      <c r="DT10" s="10">
        <f t="shared" si="14"/>
        <v>0</v>
      </c>
      <c r="DU10" s="10">
        <f t="shared" si="15"/>
        <v>2</v>
      </c>
      <c r="DV10" s="10">
        <f t="shared" si="16"/>
        <v>0</v>
      </c>
      <c r="DW10" s="10">
        <f t="shared" si="17"/>
        <v>0</v>
      </c>
      <c r="DX10" s="10">
        <f t="shared" si="18"/>
        <v>0</v>
      </c>
      <c r="DY10" s="10">
        <f t="shared" si="19"/>
        <v>0</v>
      </c>
      <c r="DZ10" s="10">
        <f t="shared" si="20"/>
        <v>0</v>
      </c>
      <c r="EA10" s="10">
        <f t="shared" si="21"/>
        <v>0</v>
      </c>
    </row>
    <row r="11" spans="1:131" ht="14.4" x14ac:dyDescent="0.3">
      <c r="A11" s="19" t="s">
        <v>48</v>
      </c>
      <c r="B11" s="12" t="s">
        <v>30</v>
      </c>
      <c r="C11" s="20"/>
      <c r="D11" s="13" t="s">
        <v>79</v>
      </c>
      <c r="E11" s="14"/>
      <c r="F11" s="14"/>
      <c r="G11" s="14"/>
      <c r="H11" s="14"/>
      <c r="I11" s="14"/>
      <c r="J11" s="14"/>
      <c r="K11" s="15" t="s">
        <v>24</v>
      </c>
      <c r="L11" s="14"/>
      <c r="M11" s="14"/>
      <c r="N11" s="15" t="s">
        <v>19</v>
      </c>
      <c r="O11" s="14"/>
      <c r="P11" s="15" t="s">
        <v>12</v>
      </c>
      <c r="Q11" s="14"/>
      <c r="R11" s="14"/>
      <c r="S11" s="14"/>
      <c r="T11" s="15" t="s">
        <v>15</v>
      </c>
      <c r="U11" s="14"/>
      <c r="V11" s="14"/>
      <c r="W11" s="14"/>
      <c r="X11" s="14"/>
      <c r="Y11" s="14"/>
      <c r="Z11" s="15" t="s">
        <v>21</v>
      </c>
      <c r="AA11" s="14"/>
      <c r="AB11" s="14"/>
      <c r="AC11" s="14"/>
      <c r="AD11" s="15" t="s">
        <v>15</v>
      </c>
      <c r="AE11" s="14"/>
      <c r="AF11" s="14"/>
      <c r="AG11" s="14"/>
      <c r="AH11" s="14"/>
      <c r="AI11" s="14"/>
      <c r="AJ11" s="15" t="s">
        <v>11</v>
      </c>
      <c r="AK11" s="14"/>
      <c r="AL11" s="14"/>
      <c r="AM11" s="14"/>
      <c r="AN11" s="9"/>
      <c r="AO11" s="14"/>
      <c r="AP11" s="14"/>
      <c r="AQ11" s="15" t="s">
        <v>22</v>
      </c>
      <c r="AR11" s="14"/>
      <c r="AS11" s="14"/>
      <c r="AT11" s="14"/>
      <c r="AU11" s="14"/>
      <c r="AV11" s="14"/>
      <c r="AW11" s="14"/>
      <c r="AX11" s="15" t="s">
        <v>14</v>
      </c>
      <c r="AY11" s="15" t="s">
        <v>21</v>
      </c>
      <c r="AZ11" s="14"/>
      <c r="BA11" s="15" t="s">
        <v>12</v>
      </c>
      <c r="BB11" s="15" t="s">
        <v>11</v>
      </c>
      <c r="BC11" s="14"/>
      <c r="BD11" s="15" t="s">
        <v>19</v>
      </c>
      <c r="BE11" s="15" t="s">
        <v>8</v>
      </c>
      <c r="BF11" s="15" t="s">
        <v>15</v>
      </c>
      <c r="BG11" s="15" t="s">
        <v>12</v>
      </c>
      <c r="BH11" s="14"/>
      <c r="BI11" s="15" t="s">
        <v>24</v>
      </c>
      <c r="BJ11" s="15" t="s">
        <v>19</v>
      </c>
      <c r="BK11" s="14"/>
      <c r="BL11" s="15" t="s">
        <v>15</v>
      </c>
      <c r="BM11" s="14"/>
      <c r="BN11" s="14"/>
      <c r="BO11" s="14"/>
      <c r="BP11" s="15" t="s">
        <v>19</v>
      </c>
      <c r="BQ11" s="14"/>
      <c r="BR11" s="15" t="s">
        <v>15</v>
      </c>
      <c r="BS11" s="44" t="s">
        <v>73</v>
      </c>
      <c r="BT11" s="14"/>
      <c r="BU11" s="15" t="s">
        <v>21</v>
      </c>
      <c r="BV11" s="14"/>
      <c r="BW11" s="44" t="s">
        <v>73</v>
      </c>
      <c r="BX11" s="14"/>
      <c r="BY11" s="14"/>
      <c r="BZ11" s="15" t="s">
        <v>15</v>
      </c>
      <c r="CA11" s="14"/>
      <c r="CB11" s="14"/>
      <c r="CC11" s="44" t="s">
        <v>10</v>
      </c>
      <c r="CD11" s="15" t="s">
        <v>11</v>
      </c>
      <c r="CE11" s="14"/>
      <c r="CF11" s="14"/>
      <c r="CG11" s="15" t="s">
        <v>21</v>
      </c>
      <c r="CH11" s="15" t="s">
        <v>19</v>
      </c>
      <c r="CI11" s="14"/>
      <c r="CJ11" s="14"/>
      <c r="CK11" s="44" t="s">
        <v>11</v>
      </c>
      <c r="CL11" s="15" t="s">
        <v>15</v>
      </c>
      <c r="CM11" s="14"/>
      <c r="CN11" s="18" t="s">
        <v>24</v>
      </c>
      <c r="CO11" s="17"/>
      <c r="CP11" s="17"/>
      <c r="CQ11" s="17"/>
      <c r="CR11" s="17"/>
      <c r="CS11" s="18" t="s">
        <v>21</v>
      </c>
      <c r="CT11" s="17"/>
      <c r="CU11" s="17"/>
      <c r="CV11" s="17"/>
      <c r="CW11" s="17"/>
      <c r="CX11" s="18" t="s">
        <v>19</v>
      </c>
      <c r="CY11" s="18" t="s">
        <v>8</v>
      </c>
      <c r="CZ11" s="18" t="s">
        <v>11</v>
      </c>
      <c r="DA11" s="17"/>
      <c r="DB11" s="17"/>
      <c r="DC11" s="17"/>
      <c r="DD11" s="17"/>
      <c r="DE11" s="18" t="s">
        <v>8</v>
      </c>
      <c r="DF11" s="10">
        <f t="shared" ref="DF11:DF13" si="22">COUNTIF(E11:CN11,"МАТ")</f>
        <v>1</v>
      </c>
      <c r="DG11" s="10">
        <f t="shared" ref="DG11:DG13" si="23">COUNTIF(F11:DF11,"РУС")</f>
        <v>5</v>
      </c>
      <c r="DH11" s="10">
        <f t="shared" si="2"/>
        <v>3</v>
      </c>
      <c r="DI11" s="10">
        <f t="shared" si="3"/>
        <v>3</v>
      </c>
      <c r="DJ11" s="10">
        <f t="shared" si="4"/>
        <v>0</v>
      </c>
      <c r="DK11" s="10">
        <f t="shared" si="5"/>
        <v>1</v>
      </c>
      <c r="DL11" s="10">
        <f t="shared" si="6"/>
        <v>7</v>
      </c>
      <c r="DM11" s="10">
        <f t="shared" si="7"/>
        <v>0</v>
      </c>
      <c r="DN11" s="10">
        <f t="shared" si="8"/>
        <v>0</v>
      </c>
      <c r="DO11" s="10">
        <f t="shared" si="9"/>
        <v>0</v>
      </c>
      <c r="DP11" s="10">
        <f t="shared" si="10"/>
        <v>6</v>
      </c>
      <c r="DQ11" s="10">
        <f t="shared" si="11"/>
        <v>0</v>
      </c>
      <c r="DR11" s="10">
        <f t="shared" si="12"/>
        <v>5</v>
      </c>
      <c r="DS11" s="10">
        <f t="shared" si="13"/>
        <v>1</v>
      </c>
      <c r="DT11" s="10">
        <f t="shared" si="14"/>
        <v>0</v>
      </c>
      <c r="DU11" s="10">
        <f t="shared" si="15"/>
        <v>2</v>
      </c>
      <c r="DV11" s="10">
        <f t="shared" si="16"/>
        <v>0</v>
      </c>
      <c r="DW11" s="10">
        <f t="shared" si="17"/>
        <v>0</v>
      </c>
      <c r="DX11" s="10">
        <f t="shared" si="18"/>
        <v>0</v>
      </c>
      <c r="DY11" s="10">
        <f t="shared" si="19"/>
        <v>0</v>
      </c>
      <c r="DZ11" s="10">
        <f t="shared" si="20"/>
        <v>0</v>
      </c>
      <c r="EA11" s="10">
        <f t="shared" si="21"/>
        <v>0</v>
      </c>
    </row>
    <row r="12" spans="1:131" ht="14.4" x14ac:dyDescent="0.3">
      <c r="A12" s="19" t="s">
        <v>50</v>
      </c>
      <c r="B12" s="12" t="s">
        <v>24</v>
      </c>
      <c r="D12" s="13" t="s">
        <v>80</v>
      </c>
      <c r="E12" s="14"/>
      <c r="F12" s="14"/>
      <c r="G12" s="14"/>
      <c r="H12" s="15" t="s">
        <v>24</v>
      </c>
      <c r="I12" s="14"/>
      <c r="J12" s="14"/>
      <c r="K12" s="14"/>
      <c r="L12" s="14"/>
      <c r="M12" s="14"/>
      <c r="N12" s="15" t="s">
        <v>19</v>
      </c>
      <c r="O12" s="14"/>
      <c r="P12" s="14"/>
      <c r="Q12" s="14"/>
      <c r="R12" s="22"/>
      <c r="S12" s="45" t="s">
        <v>8</v>
      </c>
      <c r="T12" s="22"/>
      <c r="U12" s="22"/>
      <c r="V12" s="22"/>
      <c r="W12" s="22"/>
      <c r="X12" s="22"/>
      <c r="Y12" s="15" t="s">
        <v>11</v>
      </c>
      <c r="Z12" s="15" t="s">
        <v>21</v>
      </c>
      <c r="AA12" s="14"/>
      <c r="AB12" s="14"/>
      <c r="AC12" s="14"/>
      <c r="AD12" s="15" t="s">
        <v>15</v>
      </c>
      <c r="AE12" s="15" t="s">
        <v>15</v>
      </c>
      <c r="AF12" s="14"/>
      <c r="AG12" s="14"/>
      <c r="AH12" s="14"/>
      <c r="AI12" s="14"/>
      <c r="AJ12" s="15" t="s">
        <v>15</v>
      </c>
      <c r="AK12" s="15" t="s">
        <v>11</v>
      </c>
      <c r="AL12" s="14"/>
      <c r="AM12" s="14"/>
      <c r="AN12" s="9"/>
      <c r="AO12" s="14"/>
      <c r="AP12" s="15" t="s">
        <v>15</v>
      </c>
      <c r="AQ12" s="15" t="s">
        <v>22</v>
      </c>
      <c r="AR12" s="14"/>
      <c r="AS12" s="14"/>
      <c r="AT12" s="14"/>
      <c r="AU12" s="14"/>
      <c r="AV12" s="14"/>
      <c r="AW12" s="14"/>
      <c r="AX12" s="15" t="s">
        <v>14</v>
      </c>
      <c r="AY12" s="15" t="s">
        <v>21</v>
      </c>
      <c r="AZ12" s="14"/>
      <c r="BA12" s="14"/>
      <c r="BB12" s="14"/>
      <c r="BC12" s="14"/>
      <c r="BD12" s="15" t="s">
        <v>19</v>
      </c>
      <c r="BE12" s="14"/>
      <c r="BF12" s="14"/>
      <c r="BG12" s="15" t="s">
        <v>11</v>
      </c>
      <c r="BH12" s="15" t="s">
        <v>24</v>
      </c>
      <c r="BI12" s="14"/>
      <c r="BJ12" s="15" t="s">
        <v>19</v>
      </c>
      <c r="BK12" s="14"/>
      <c r="BL12" s="14"/>
      <c r="BM12" s="14"/>
      <c r="BN12" s="14"/>
      <c r="BO12" s="14"/>
      <c r="BP12" s="15" t="s">
        <v>19</v>
      </c>
      <c r="BQ12" s="14"/>
      <c r="BR12" s="14"/>
      <c r="BS12" s="44" t="s">
        <v>73</v>
      </c>
      <c r="BT12" s="14"/>
      <c r="BU12" s="15" t="s">
        <v>21</v>
      </c>
      <c r="BV12" s="14"/>
      <c r="BW12" s="44" t="s">
        <v>73</v>
      </c>
      <c r="BX12" s="14"/>
      <c r="BY12" s="14"/>
      <c r="BZ12" s="14"/>
      <c r="CA12" s="14"/>
      <c r="CB12" s="15" t="s">
        <v>11</v>
      </c>
      <c r="CC12" s="44" t="s">
        <v>10</v>
      </c>
      <c r="CD12" s="14"/>
      <c r="CE12" s="14"/>
      <c r="CF12" s="14"/>
      <c r="CG12" s="15" t="s">
        <v>21</v>
      </c>
      <c r="CH12" s="15" t="s">
        <v>19</v>
      </c>
      <c r="CI12" s="14"/>
      <c r="CJ12" s="15" t="s">
        <v>15</v>
      </c>
      <c r="CK12" s="46" t="s">
        <v>78</v>
      </c>
      <c r="CL12" s="14"/>
      <c r="CM12" s="14"/>
      <c r="CN12" s="17"/>
      <c r="CO12" s="17"/>
      <c r="CP12" s="18" t="s">
        <v>15</v>
      </c>
      <c r="CQ12" s="18" t="s">
        <v>24</v>
      </c>
      <c r="CR12" s="18" t="s">
        <v>11</v>
      </c>
      <c r="CS12" s="18" t="s">
        <v>21</v>
      </c>
      <c r="CT12" s="17"/>
      <c r="CU12" s="17"/>
      <c r="CV12" s="17"/>
      <c r="CW12" s="17"/>
      <c r="CX12" s="18" t="s">
        <v>19</v>
      </c>
      <c r="CY12" s="17"/>
      <c r="CZ12" s="17"/>
      <c r="DA12" s="18" t="s">
        <v>15</v>
      </c>
      <c r="DB12" s="18" t="s">
        <v>11</v>
      </c>
      <c r="DC12" s="17"/>
      <c r="DD12" s="17"/>
      <c r="DE12" s="17"/>
      <c r="DF12" s="10">
        <f t="shared" si="22"/>
        <v>1</v>
      </c>
      <c r="DG12" s="10">
        <f t="shared" si="23"/>
        <v>6</v>
      </c>
      <c r="DH12" s="10">
        <f t="shared" si="2"/>
        <v>1</v>
      </c>
      <c r="DI12" s="10">
        <f t="shared" si="3"/>
        <v>0</v>
      </c>
      <c r="DJ12" s="10">
        <f t="shared" si="4"/>
        <v>0</v>
      </c>
      <c r="DK12" s="10">
        <f t="shared" si="5"/>
        <v>1</v>
      </c>
      <c r="DL12" s="10">
        <f t="shared" si="6"/>
        <v>7</v>
      </c>
      <c r="DM12" s="10">
        <f t="shared" si="7"/>
        <v>0</v>
      </c>
      <c r="DN12" s="10">
        <f t="shared" si="8"/>
        <v>0</v>
      </c>
      <c r="DO12" s="10">
        <f t="shared" si="9"/>
        <v>0</v>
      </c>
      <c r="DP12" s="10">
        <f t="shared" si="10"/>
        <v>6</v>
      </c>
      <c r="DQ12" s="10">
        <f t="shared" si="11"/>
        <v>0</v>
      </c>
      <c r="DR12" s="10">
        <f t="shared" si="12"/>
        <v>5</v>
      </c>
      <c r="DS12" s="10">
        <f t="shared" si="13"/>
        <v>1</v>
      </c>
      <c r="DT12" s="10">
        <f t="shared" si="14"/>
        <v>0</v>
      </c>
      <c r="DU12" s="10">
        <f t="shared" si="15"/>
        <v>2</v>
      </c>
      <c r="DV12" s="10">
        <f t="shared" si="16"/>
        <v>0</v>
      </c>
      <c r="DW12" s="10">
        <f t="shared" si="17"/>
        <v>0</v>
      </c>
      <c r="DX12" s="10">
        <f t="shared" si="18"/>
        <v>0</v>
      </c>
      <c r="DY12" s="10">
        <f t="shared" si="19"/>
        <v>0</v>
      </c>
      <c r="DZ12" s="10">
        <f t="shared" si="20"/>
        <v>0</v>
      </c>
      <c r="EA12" s="10">
        <f t="shared" si="21"/>
        <v>0</v>
      </c>
    </row>
    <row r="13" spans="1:131" ht="27.6" x14ac:dyDescent="0.3">
      <c r="A13" s="19" t="s">
        <v>52</v>
      </c>
      <c r="B13" s="12" t="s">
        <v>10</v>
      </c>
      <c r="D13" s="13" t="s">
        <v>81</v>
      </c>
      <c r="E13" s="14"/>
      <c r="F13" s="14"/>
      <c r="G13" s="14"/>
      <c r="H13" s="14"/>
      <c r="I13" s="14"/>
      <c r="J13" s="14"/>
      <c r="K13" s="14"/>
      <c r="L13" s="14"/>
      <c r="M13" s="14"/>
      <c r="N13" s="15" t="s">
        <v>19</v>
      </c>
      <c r="O13" s="15" t="s">
        <v>24</v>
      </c>
      <c r="P13" s="15" t="s">
        <v>12</v>
      </c>
      <c r="Q13" s="17"/>
      <c r="R13" s="15" t="s">
        <v>8</v>
      </c>
      <c r="S13" s="14"/>
      <c r="T13" s="14"/>
      <c r="U13" s="14"/>
      <c r="V13" s="14"/>
      <c r="W13" s="14"/>
      <c r="X13" s="14"/>
      <c r="Y13" s="47" t="s">
        <v>11</v>
      </c>
      <c r="Z13" s="15" t="s">
        <v>21</v>
      </c>
      <c r="AA13" s="14"/>
      <c r="AB13" s="14"/>
      <c r="AC13" s="14"/>
      <c r="AD13" s="15" t="s">
        <v>15</v>
      </c>
      <c r="AE13" s="15" t="s">
        <v>15</v>
      </c>
      <c r="AF13" s="14"/>
      <c r="AG13" s="14"/>
      <c r="AH13" s="14"/>
      <c r="AI13" s="14"/>
      <c r="AJ13" s="15" t="s">
        <v>15</v>
      </c>
      <c r="AK13" s="15" t="s">
        <v>11</v>
      </c>
      <c r="AL13" s="14"/>
      <c r="AM13" s="14"/>
      <c r="AN13" s="9"/>
      <c r="AO13" s="14"/>
      <c r="AP13" s="15" t="s">
        <v>15</v>
      </c>
      <c r="AQ13" s="14"/>
      <c r="AR13" s="15" t="s">
        <v>22</v>
      </c>
      <c r="AS13" s="14"/>
      <c r="AT13" s="14"/>
      <c r="AU13" s="14"/>
      <c r="AV13" s="14"/>
      <c r="AW13" s="14"/>
      <c r="AX13" s="15" t="s">
        <v>14</v>
      </c>
      <c r="AY13" s="15" t="s">
        <v>21</v>
      </c>
      <c r="AZ13" s="14"/>
      <c r="BA13" s="14"/>
      <c r="BB13" s="14"/>
      <c r="BC13" s="14"/>
      <c r="BD13" s="15" t="s">
        <v>19</v>
      </c>
      <c r="BE13" s="15" t="s">
        <v>8</v>
      </c>
      <c r="BF13" s="15" t="s">
        <v>12</v>
      </c>
      <c r="BG13" s="15" t="s">
        <v>11</v>
      </c>
      <c r="BH13" s="15" t="s">
        <v>24</v>
      </c>
      <c r="BI13" s="14"/>
      <c r="BJ13" s="15" t="s">
        <v>19</v>
      </c>
      <c r="BK13" s="14"/>
      <c r="BL13" s="14"/>
      <c r="BM13" s="14"/>
      <c r="BN13" s="14"/>
      <c r="BO13" s="14"/>
      <c r="BP13" s="15" t="s">
        <v>19</v>
      </c>
      <c r="BQ13" s="14"/>
      <c r="BR13" s="14"/>
      <c r="BS13" s="44" t="s">
        <v>73</v>
      </c>
      <c r="BT13" s="14"/>
      <c r="BU13" s="15" t="s">
        <v>21</v>
      </c>
      <c r="BV13" s="14"/>
      <c r="BW13" s="44" t="s">
        <v>73</v>
      </c>
      <c r="BX13" s="14"/>
      <c r="BY13" s="14"/>
      <c r="BZ13" s="14"/>
      <c r="CA13" s="14"/>
      <c r="CB13" s="15" t="s">
        <v>11</v>
      </c>
      <c r="CC13" s="44" t="s">
        <v>10</v>
      </c>
      <c r="CD13" s="14"/>
      <c r="CE13" s="14"/>
      <c r="CF13" s="14"/>
      <c r="CG13" s="15" t="s">
        <v>21</v>
      </c>
      <c r="CH13" s="15" t="s">
        <v>19</v>
      </c>
      <c r="CI13" s="14"/>
      <c r="CJ13" s="15" t="s">
        <v>15</v>
      </c>
      <c r="CK13" s="46" t="s">
        <v>78</v>
      </c>
      <c r="CL13" s="14"/>
      <c r="CM13" s="14"/>
      <c r="CN13" s="17"/>
      <c r="CO13" s="17"/>
      <c r="CP13" s="18" t="s">
        <v>15</v>
      </c>
      <c r="CQ13" s="18" t="s">
        <v>24</v>
      </c>
      <c r="CR13" s="18" t="s">
        <v>11</v>
      </c>
      <c r="CS13" s="18" t="s">
        <v>21</v>
      </c>
      <c r="CT13" s="17"/>
      <c r="CU13" s="17"/>
      <c r="CV13" s="17"/>
      <c r="CW13" s="17"/>
      <c r="CX13" s="18" t="s">
        <v>19</v>
      </c>
      <c r="CY13" s="18" t="s">
        <v>8</v>
      </c>
      <c r="CZ13" s="17"/>
      <c r="DA13" s="18" t="s">
        <v>15</v>
      </c>
      <c r="DB13" s="18" t="s">
        <v>11</v>
      </c>
      <c r="DC13" s="17"/>
      <c r="DD13" s="17"/>
      <c r="DE13" s="18" t="s">
        <v>8</v>
      </c>
      <c r="DF13" s="10">
        <f t="shared" si="22"/>
        <v>1</v>
      </c>
      <c r="DG13" s="10">
        <f t="shared" si="23"/>
        <v>6</v>
      </c>
      <c r="DH13" s="10">
        <f t="shared" si="2"/>
        <v>4</v>
      </c>
      <c r="DI13" s="10">
        <f t="shared" si="3"/>
        <v>2</v>
      </c>
      <c r="DJ13" s="10">
        <f t="shared" si="4"/>
        <v>0</v>
      </c>
      <c r="DK13" s="10">
        <f t="shared" si="5"/>
        <v>1</v>
      </c>
      <c r="DL13" s="10">
        <f t="shared" si="6"/>
        <v>7</v>
      </c>
      <c r="DM13" s="10">
        <f t="shared" si="7"/>
        <v>0</v>
      </c>
      <c r="DN13" s="10">
        <f t="shared" si="8"/>
        <v>0</v>
      </c>
      <c r="DO13" s="10">
        <f t="shared" si="9"/>
        <v>0</v>
      </c>
      <c r="DP13" s="10">
        <f t="shared" si="10"/>
        <v>6</v>
      </c>
      <c r="DQ13" s="10">
        <f t="shared" si="11"/>
        <v>0</v>
      </c>
      <c r="DR13" s="10">
        <f t="shared" si="12"/>
        <v>5</v>
      </c>
      <c r="DS13" s="10">
        <f t="shared" si="13"/>
        <v>1</v>
      </c>
      <c r="DT13" s="10">
        <f t="shared" si="14"/>
        <v>0</v>
      </c>
      <c r="DU13" s="10">
        <f t="shared" si="15"/>
        <v>2</v>
      </c>
      <c r="DV13" s="10">
        <f t="shared" si="16"/>
        <v>0</v>
      </c>
      <c r="DW13" s="10">
        <f t="shared" si="17"/>
        <v>0</v>
      </c>
      <c r="DX13" s="10">
        <f t="shared" si="18"/>
        <v>0</v>
      </c>
      <c r="DY13" s="10">
        <f t="shared" si="19"/>
        <v>0</v>
      </c>
      <c r="DZ13" s="10">
        <f t="shared" si="20"/>
        <v>0</v>
      </c>
      <c r="EA13" s="10">
        <f t="shared" si="21"/>
        <v>0</v>
      </c>
    </row>
    <row r="14" spans="1:131" ht="14.4" x14ac:dyDescent="0.3">
      <c r="A14" s="19" t="s">
        <v>54</v>
      </c>
      <c r="B14" s="12"/>
      <c r="D14" s="13" t="s">
        <v>82</v>
      </c>
      <c r="E14" s="14"/>
      <c r="F14" s="14"/>
      <c r="G14" s="14"/>
      <c r="H14" s="14"/>
      <c r="I14" s="15" t="s">
        <v>24</v>
      </c>
      <c r="J14" s="14"/>
      <c r="K14" s="14"/>
      <c r="L14" s="14"/>
      <c r="M14" s="14"/>
      <c r="N14" s="15" t="s">
        <v>19</v>
      </c>
      <c r="O14" s="14"/>
      <c r="P14" s="15" t="s">
        <v>83</v>
      </c>
      <c r="Q14" s="17"/>
      <c r="R14" s="14"/>
      <c r="S14" s="14"/>
      <c r="T14" s="15" t="s">
        <v>12</v>
      </c>
      <c r="U14" s="15" t="s">
        <v>83</v>
      </c>
      <c r="V14" s="14"/>
      <c r="W14" s="14"/>
      <c r="X14" s="15" t="s">
        <v>15</v>
      </c>
      <c r="Y14" s="23"/>
      <c r="Z14" s="15" t="s">
        <v>21</v>
      </c>
      <c r="AA14" s="14"/>
      <c r="AB14" s="14"/>
      <c r="AC14" s="15" t="s">
        <v>15</v>
      </c>
      <c r="AD14" s="15" t="s">
        <v>15</v>
      </c>
      <c r="AE14" s="14"/>
      <c r="AF14" s="14"/>
      <c r="AG14" s="14"/>
      <c r="AH14" s="14"/>
      <c r="AI14" s="14"/>
      <c r="AJ14" s="15" t="s">
        <v>78</v>
      </c>
      <c r="AK14" s="14"/>
      <c r="AL14" s="14"/>
      <c r="AM14" s="14"/>
      <c r="AN14" s="9"/>
      <c r="AO14" s="14"/>
      <c r="AP14" s="14"/>
      <c r="AQ14" s="15" t="s">
        <v>22</v>
      </c>
      <c r="AR14" s="14"/>
      <c r="AS14" s="14"/>
      <c r="AT14" s="14"/>
      <c r="AU14" s="14"/>
      <c r="AV14" s="14"/>
      <c r="AW14" s="14"/>
      <c r="AX14" s="14"/>
      <c r="AY14" s="15" t="s">
        <v>21</v>
      </c>
      <c r="AZ14" s="15" t="s">
        <v>14</v>
      </c>
      <c r="BA14" s="14"/>
      <c r="BB14" s="15" t="s">
        <v>11</v>
      </c>
      <c r="BC14" s="14"/>
      <c r="BD14" s="15" t="s">
        <v>19</v>
      </c>
      <c r="BE14" s="14"/>
      <c r="BF14" s="14"/>
      <c r="BG14" s="15" t="s">
        <v>12</v>
      </c>
      <c r="BH14" s="14"/>
      <c r="BI14" s="15" t="s">
        <v>24</v>
      </c>
      <c r="BJ14" s="15" t="s">
        <v>19</v>
      </c>
      <c r="BK14" s="15" t="s">
        <v>8</v>
      </c>
      <c r="BL14" s="14"/>
      <c r="BM14" s="14"/>
      <c r="BN14" s="14"/>
      <c r="BO14" s="15" t="s">
        <v>12</v>
      </c>
      <c r="BP14" s="15" t="s">
        <v>19</v>
      </c>
      <c r="BQ14" s="14"/>
      <c r="BR14" s="14"/>
      <c r="BS14" s="44" t="s">
        <v>73</v>
      </c>
      <c r="BT14" s="14"/>
      <c r="BU14" s="15" t="s">
        <v>21</v>
      </c>
      <c r="BV14" s="14"/>
      <c r="BW14" s="44" t="s">
        <v>73</v>
      </c>
      <c r="BX14" s="14"/>
      <c r="BY14" s="14"/>
      <c r="BZ14" s="14"/>
      <c r="CA14" s="14"/>
      <c r="CB14" s="14"/>
      <c r="CC14" s="44" t="s">
        <v>10</v>
      </c>
      <c r="CD14" s="15" t="s">
        <v>11</v>
      </c>
      <c r="CE14" s="14"/>
      <c r="CF14" s="14"/>
      <c r="CG14" s="15" t="s">
        <v>21</v>
      </c>
      <c r="CH14" s="15" t="s">
        <v>19</v>
      </c>
      <c r="CI14" s="15" t="s">
        <v>15</v>
      </c>
      <c r="CJ14" s="15" t="s">
        <v>15</v>
      </c>
      <c r="CK14" s="44" t="s">
        <v>11</v>
      </c>
      <c r="CL14" s="14"/>
      <c r="CM14" s="14"/>
      <c r="CN14" s="18" t="s">
        <v>24</v>
      </c>
      <c r="CO14" s="18" t="s">
        <v>15</v>
      </c>
      <c r="CP14" s="17"/>
      <c r="CQ14" s="17"/>
      <c r="CR14" s="17"/>
      <c r="CS14" s="18" t="s">
        <v>21</v>
      </c>
      <c r="CT14" s="17"/>
      <c r="CU14" s="17"/>
      <c r="CV14" s="17"/>
      <c r="CW14" s="17"/>
      <c r="CX14" s="18" t="s">
        <v>19</v>
      </c>
      <c r="CY14" s="17"/>
      <c r="CZ14" s="18" t="s">
        <v>78</v>
      </c>
      <c r="DA14" s="17"/>
      <c r="DB14" s="17"/>
      <c r="DC14" s="17"/>
      <c r="DD14" s="17"/>
      <c r="DE14" s="17"/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</row>
    <row r="15" spans="1:131" ht="28.8" x14ac:dyDescent="0.3">
      <c r="A15" s="19" t="s">
        <v>84</v>
      </c>
      <c r="B15" s="12" t="s">
        <v>22</v>
      </c>
      <c r="D15" s="13" t="s">
        <v>85</v>
      </c>
      <c r="E15" s="15" t="s">
        <v>14</v>
      </c>
      <c r="F15" s="15" t="s">
        <v>19</v>
      </c>
      <c r="G15" s="14"/>
      <c r="H15" s="15" t="s">
        <v>11</v>
      </c>
      <c r="I15" s="14"/>
      <c r="J15" s="14"/>
      <c r="K15" s="14"/>
      <c r="L15" s="15" t="s">
        <v>20</v>
      </c>
      <c r="M15" s="14"/>
      <c r="N15" s="15" t="s">
        <v>19</v>
      </c>
      <c r="O15" s="14"/>
      <c r="P15" s="24"/>
      <c r="Q15" s="15" t="s">
        <v>14</v>
      </c>
      <c r="R15" s="48" t="s">
        <v>18</v>
      </c>
      <c r="S15" s="49" t="s">
        <v>22</v>
      </c>
      <c r="T15" s="49" t="s">
        <v>10</v>
      </c>
      <c r="U15" s="25"/>
      <c r="V15" s="26"/>
      <c r="W15" s="49" t="s">
        <v>19</v>
      </c>
      <c r="X15" s="49" t="s">
        <v>21</v>
      </c>
      <c r="Y15" s="15" t="s">
        <v>14</v>
      </c>
      <c r="Z15" s="50" t="s">
        <v>19</v>
      </c>
      <c r="AB15" s="14"/>
      <c r="AC15" s="14"/>
      <c r="AD15" s="14"/>
      <c r="AE15" s="15" t="s">
        <v>14</v>
      </c>
      <c r="AF15" s="14"/>
      <c r="AG15" s="15" t="s">
        <v>20</v>
      </c>
      <c r="AH15" s="15" t="s">
        <v>15</v>
      </c>
      <c r="AI15" s="15" t="s">
        <v>11</v>
      </c>
      <c r="AJ15" s="15" t="s">
        <v>19</v>
      </c>
      <c r="AK15" s="14"/>
      <c r="AL15" s="15" t="s">
        <v>10</v>
      </c>
      <c r="AM15" s="14"/>
      <c r="AN15" s="17"/>
      <c r="AO15" s="14"/>
      <c r="AP15" s="14"/>
      <c r="AQ15" s="15" t="s">
        <v>10</v>
      </c>
      <c r="AR15" s="14"/>
      <c r="AS15" s="14"/>
      <c r="AT15" s="14"/>
      <c r="AU15" s="14"/>
      <c r="AV15" s="15" t="s">
        <v>14</v>
      </c>
      <c r="AW15" s="14"/>
      <c r="AX15" s="14"/>
      <c r="AY15" s="15" t="s">
        <v>15</v>
      </c>
      <c r="AZ15" s="15" t="s">
        <v>24</v>
      </c>
      <c r="BA15" s="15" t="s">
        <v>19</v>
      </c>
      <c r="BB15" s="14"/>
      <c r="BC15" s="14"/>
      <c r="BD15" s="15" t="s">
        <v>15</v>
      </c>
      <c r="BE15" s="14"/>
      <c r="BF15" s="15" t="s">
        <v>21</v>
      </c>
      <c r="BG15" s="14"/>
      <c r="BH15" s="15" t="s">
        <v>10</v>
      </c>
      <c r="BI15" s="14"/>
      <c r="BJ15" s="14"/>
      <c r="BK15" s="15" t="s">
        <v>10</v>
      </c>
      <c r="BL15" s="15" t="s">
        <v>19</v>
      </c>
      <c r="BM15" s="15" t="s">
        <v>11</v>
      </c>
      <c r="BN15" s="14"/>
      <c r="BO15" s="14"/>
      <c r="BP15" s="15" t="s">
        <v>15</v>
      </c>
      <c r="BQ15" s="14"/>
      <c r="BR15" s="15" t="s">
        <v>19</v>
      </c>
      <c r="BS15" s="14"/>
      <c r="BT15" s="14"/>
      <c r="BU15" s="15" t="s">
        <v>21</v>
      </c>
      <c r="BV15" s="15" t="s">
        <v>24</v>
      </c>
      <c r="BW15" s="14"/>
      <c r="BX15" s="44" t="s">
        <v>73</v>
      </c>
      <c r="BY15" s="14"/>
      <c r="BZ15" s="15" t="s">
        <v>19</v>
      </c>
      <c r="CA15" s="14"/>
      <c r="CB15" s="14"/>
      <c r="CC15" s="14"/>
      <c r="CD15" s="44" t="s">
        <v>73</v>
      </c>
      <c r="CE15" s="15" t="s">
        <v>20</v>
      </c>
      <c r="CF15" s="14"/>
      <c r="CG15" s="14"/>
      <c r="CH15" s="15" t="s">
        <v>15</v>
      </c>
      <c r="CI15" s="44" t="s">
        <v>11</v>
      </c>
      <c r="CJ15" s="15" t="s">
        <v>11</v>
      </c>
      <c r="CK15" s="14"/>
      <c r="CL15" s="44" t="s">
        <v>10</v>
      </c>
      <c r="CM15" s="15" t="s">
        <v>21</v>
      </c>
      <c r="CN15" s="18" t="s">
        <v>10</v>
      </c>
      <c r="CO15" s="18" t="s">
        <v>14</v>
      </c>
      <c r="CP15" s="17"/>
      <c r="CQ15" s="17"/>
      <c r="CR15" s="17"/>
      <c r="CS15" s="17"/>
      <c r="CT15" s="17"/>
      <c r="CU15" s="17"/>
      <c r="CV15" s="18" t="s">
        <v>19</v>
      </c>
      <c r="CW15" s="18" t="s">
        <v>21</v>
      </c>
      <c r="CX15" s="18" t="s">
        <v>15</v>
      </c>
      <c r="CY15" s="18" t="s">
        <v>11</v>
      </c>
      <c r="CZ15" s="18" t="s">
        <v>10</v>
      </c>
      <c r="DA15" s="17"/>
      <c r="DB15" s="18" t="s">
        <v>19</v>
      </c>
      <c r="DC15" s="17"/>
      <c r="DD15" s="18" t="s">
        <v>24</v>
      </c>
      <c r="DE15" s="18" t="s">
        <v>11</v>
      </c>
      <c r="DF15" s="10">
        <f>COUNTIF(E15:CN15,"МАТ")</f>
        <v>7</v>
      </c>
      <c r="DG15" s="10">
        <f>COUNTIF(F15:DF15,"РУС")</f>
        <v>7</v>
      </c>
      <c r="DH15" s="10">
        <f>COUNTIF(G15:DG15,"АЛГ")</f>
        <v>0</v>
      </c>
      <c r="DI15" s="10">
        <f>COUNTIF(H15:DH15,"ГЕМ")</f>
        <v>0</v>
      </c>
      <c r="DJ15" s="10">
        <f>COUNTIF(I15:DI15,"ОКР")</f>
        <v>0</v>
      </c>
      <c r="DK15" s="10">
        <f>COUNTIF(I15:DJ15,"БИО")</f>
        <v>5</v>
      </c>
      <c r="DL15" s="10">
        <f>COUNTIF(I15:DK15,"ГЕО")</f>
        <v>6</v>
      </c>
      <c r="DM15" s="10">
        <f>COUNTIF(I15:DL15,"ИНФ")</f>
        <v>0</v>
      </c>
      <c r="DN15" s="10">
        <f>COUNTIF(J15:DM15,"ИСТ")</f>
        <v>0</v>
      </c>
      <c r="DO15" s="10">
        <f>COUNTIF(K15:DN15,"ОБЩ")</f>
        <v>1</v>
      </c>
      <c r="DP15" s="10">
        <f>COUNTIF(L15:DO15,"ФИЗ")</f>
        <v>10</v>
      </c>
      <c r="DQ15" s="10">
        <f>COUNTIF(M15:DP15,"ХИМ")</f>
        <v>2</v>
      </c>
      <c r="DR15" s="10">
        <f>COUNTIF(N15:DQ15,"АНГ")</f>
        <v>5</v>
      </c>
      <c r="DS15" s="10">
        <f>COUNTIF(O15:DR15,"НЕМ")</f>
        <v>1</v>
      </c>
      <c r="DT15" s="10">
        <f>COUNTIF(P15:DS15,"ФРА")</f>
        <v>0</v>
      </c>
      <c r="DU15" s="10">
        <f>COUNTIF(Q15:DT15,"ЛИТ")</f>
        <v>3</v>
      </c>
      <c r="DV15" s="10">
        <f>COUNTIF(R15:DU15,"ОБЖ")</f>
        <v>0</v>
      </c>
      <c r="DW15" s="10">
        <f>COUNTIF(S15:DV15,"ФЗР")</f>
        <v>0</v>
      </c>
      <c r="DX15" s="10">
        <f>COUNTIF(T15:DW15,"МУЗ")</f>
        <v>0</v>
      </c>
      <c r="DY15" s="10">
        <f>COUNTIF(U15:DX15,"ТЕХ")</f>
        <v>0</v>
      </c>
      <c r="DZ15" s="10">
        <f>COUNTIF(V15:DY15,"АСТ")</f>
        <v>0</v>
      </c>
      <c r="EA15" s="10">
        <f>COUNTIF(Y15:DZ15,"КУБ")</f>
        <v>0</v>
      </c>
    </row>
    <row r="16" spans="1:131" ht="28.8" x14ac:dyDescent="0.3">
      <c r="A16" s="19" t="s">
        <v>25</v>
      </c>
      <c r="B16" s="12" t="s">
        <v>25</v>
      </c>
      <c r="D16" s="13" t="s">
        <v>86</v>
      </c>
      <c r="E16" s="14"/>
      <c r="F16" s="14"/>
      <c r="G16" s="15" t="s">
        <v>14</v>
      </c>
      <c r="H16" s="14"/>
      <c r="I16" s="14"/>
      <c r="J16" s="14"/>
      <c r="K16" s="14"/>
      <c r="L16" s="15" t="s">
        <v>19</v>
      </c>
      <c r="M16" s="15" t="s">
        <v>19</v>
      </c>
      <c r="N16" s="45" t="s">
        <v>22</v>
      </c>
      <c r="O16" s="15" t="s">
        <v>20</v>
      </c>
      <c r="P16" s="24"/>
      <c r="Q16" s="15" t="s">
        <v>15</v>
      </c>
      <c r="R16" s="18" t="s">
        <v>10</v>
      </c>
      <c r="S16" s="15" t="s">
        <v>14</v>
      </c>
      <c r="T16" s="14"/>
      <c r="U16" s="51" t="s">
        <v>14</v>
      </c>
      <c r="V16" s="15" t="s">
        <v>21</v>
      </c>
      <c r="W16" s="49" t="s">
        <v>15</v>
      </c>
      <c r="X16" s="49"/>
      <c r="Y16" s="15" t="s">
        <v>19</v>
      </c>
      <c r="Z16" s="27"/>
      <c r="AA16" s="14"/>
      <c r="AB16" s="14"/>
      <c r="AC16" s="14"/>
      <c r="AD16" s="15" t="s">
        <v>11</v>
      </c>
      <c r="AE16" s="15" t="s">
        <v>14</v>
      </c>
      <c r="AF16" s="14"/>
      <c r="AG16" s="15" t="s">
        <v>20</v>
      </c>
      <c r="AH16" s="14"/>
      <c r="AI16" s="14"/>
      <c r="AJ16" s="15" t="s">
        <v>19</v>
      </c>
      <c r="AK16" s="14"/>
      <c r="AL16" s="15"/>
      <c r="AM16" s="14"/>
      <c r="AN16" s="18" t="s">
        <v>10</v>
      </c>
      <c r="AO16" s="14"/>
      <c r="AP16" s="15" t="s">
        <v>19</v>
      </c>
      <c r="AQ16" s="14"/>
      <c r="AR16" s="14"/>
      <c r="AS16" s="14"/>
      <c r="AT16" s="15" t="s">
        <v>15</v>
      </c>
      <c r="AU16" s="14"/>
      <c r="AV16" s="15" t="s">
        <v>14</v>
      </c>
      <c r="AW16" s="14"/>
      <c r="AX16" s="15" t="s">
        <v>24</v>
      </c>
      <c r="AY16" s="14"/>
      <c r="AZ16" s="14"/>
      <c r="BA16" s="14"/>
      <c r="BB16" s="15" t="s">
        <v>19</v>
      </c>
      <c r="BC16" s="15" t="s">
        <v>21</v>
      </c>
      <c r="BD16" s="14"/>
      <c r="BE16" s="15" t="s">
        <v>15</v>
      </c>
      <c r="BF16" s="15" t="s">
        <v>10</v>
      </c>
      <c r="BG16" s="14"/>
      <c r="BH16" s="14"/>
      <c r="BI16" s="14"/>
      <c r="BJ16" s="15" t="s">
        <v>15</v>
      </c>
      <c r="BK16" s="15" t="s">
        <v>11</v>
      </c>
      <c r="BL16" s="15" t="s">
        <v>19</v>
      </c>
      <c r="BM16" s="14"/>
      <c r="BN16" s="14"/>
      <c r="BO16" s="14"/>
      <c r="BP16" s="14"/>
      <c r="BQ16" s="14"/>
      <c r="BR16" s="15" t="s">
        <v>24</v>
      </c>
      <c r="BS16" s="15" t="s">
        <v>19</v>
      </c>
      <c r="BT16" s="14"/>
      <c r="BU16" s="15" t="s">
        <v>21</v>
      </c>
      <c r="BV16" s="14"/>
      <c r="BW16" s="14"/>
      <c r="BX16" s="44" t="s">
        <v>73</v>
      </c>
      <c r="BY16" s="15" t="s">
        <v>19</v>
      </c>
      <c r="BZ16" s="14"/>
      <c r="CA16" s="14"/>
      <c r="CB16" s="14"/>
      <c r="CC16" s="14"/>
      <c r="CD16" s="44" t="s">
        <v>73</v>
      </c>
      <c r="CE16" s="15" t="s">
        <v>11</v>
      </c>
      <c r="CF16" s="15" t="s">
        <v>20</v>
      </c>
      <c r="CG16" s="15" t="s">
        <v>24</v>
      </c>
      <c r="CH16" s="15" t="s">
        <v>15</v>
      </c>
      <c r="CI16" s="46" t="s">
        <v>78</v>
      </c>
      <c r="CJ16" s="15" t="s">
        <v>10</v>
      </c>
      <c r="CK16" s="15" t="s">
        <v>21</v>
      </c>
      <c r="CL16" s="44" t="s">
        <v>10</v>
      </c>
      <c r="CM16" s="15" t="s">
        <v>14</v>
      </c>
      <c r="CN16" s="17"/>
      <c r="CO16" s="17"/>
      <c r="CP16" s="17"/>
      <c r="CQ16" s="17"/>
      <c r="CR16" s="17"/>
      <c r="CS16" s="17"/>
      <c r="CT16" s="18" t="s">
        <v>11</v>
      </c>
      <c r="CU16" s="18" t="s">
        <v>19</v>
      </c>
      <c r="CV16" s="17"/>
      <c r="CW16" s="17"/>
      <c r="CX16" s="17"/>
      <c r="CY16" s="17"/>
      <c r="CZ16" s="18" t="s">
        <v>10</v>
      </c>
      <c r="DA16" s="18" t="s">
        <v>19</v>
      </c>
      <c r="DB16" s="17"/>
      <c r="DC16" s="18" t="s">
        <v>24</v>
      </c>
      <c r="DD16" s="17"/>
      <c r="DE16" s="18" t="s">
        <v>11</v>
      </c>
      <c r="DF16" s="10">
        <f>COUNTIF(E16:DE16,"МАТ")</f>
        <v>6</v>
      </c>
      <c r="DG16" s="10">
        <f t="shared" ref="DG16:DG17" si="24">COUNTIF(F16:DF16,"РУС")</f>
        <v>5</v>
      </c>
      <c r="DH16" s="10">
        <f t="shared" ref="DH16:DH17" si="25">COUNTIF(G16:DG16,"АЛГ")</f>
        <v>0</v>
      </c>
      <c r="DI16" s="10">
        <f t="shared" ref="DI16:DI17" si="26">COUNTIF(H16:DH16,"ГЕМ")</f>
        <v>0</v>
      </c>
      <c r="DJ16" s="10">
        <f t="shared" ref="DJ16:DJ17" si="27">COUNTIF(I16:DI16,"ОКР")</f>
        <v>0</v>
      </c>
      <c r="DK16" s="10">
        <f t="shared" ref="DK16:DK17" si="28">COUNTIF(I16:DJ16,"БИО")</f>
        <v>5</v>
      </c>
      <c r="DL16" s="10">
        <f t="shared" ref="DL16:DL17" si="29">COUNTIF(I16:DK16,"ГЕО")</f>
        <v>6</v>
      </c>
      <c r="DM16" s="10">
        <f t="shared" ref="DM16:DM17" si="30">COUNTIF(I16:DL16,"ИНФ")</f>
        <v>0</v>
      </c>
      <c r="DN16" s="10">
        <f>COUNTIF(J16:DM16,"ИСТ")</f>
        <v>0</v>
      </c>
      <c r="DO16" s="10">
        <f t="shared" ref="DO16:DO17" si="31">COUNTIF(K16:DN16,"ОБЩ")</f>
        <v>0</v>
      </c>
      <c r="DP16" s="10">
        <f t="shared" ref="DP16:DP17" si="32">COUNTIF(L16:DO16,"ФИЗ")</f>
        <v>11</v>
      </c>
      <c r="DQ16" s="10">
        <f t="shared" ref="DQ16:DQ17" si="33">COUNTIF(M16:DP16,"ХИМ")</f>
        <v>3</v>
      </c>
      <c r="DR16" s="10">
        <f t="shared" ref="DR16:DR17" si="34">COUNTIF(N16:DQ16,"АНГ")</f>
        <v>4</v>
      </c>
      <c r="DS16" s="10">
        <f t="shared" ref="DS16:DS17" si="35">COUNTIF(O16:DR16,"НЕМ")</f>
        <v>0</v>
      </c>
      <c r="DT16" s="10">
        <f>COUNTIF(P16:DS16,"ФРА")</f>
        <v>0</v>
      </c>
      <c r="DU16" s="10">
        <f t="shared" ref="DU16:DU17" si="36">COUNTIF(Q16:DT16,"ЛИТ")</f>
        <v>4</v>
      </c>
      <c r="DV16" s="10">
        <f t="shared" ref="DV16:DV17" si="37">COUNTIF(R16:DU16,"ОБЖ")</f>
        <v>0</v>
      </c>
      <c r="DW16" s="10">
        <f t="shared" ref="DW16:DW17" si="38">COUNTIF(S16:DV16,"ФЗР")</f>
        <v>0</v>
      </c>
      <c r="DX16" s="10">
        <f t="shared" ref="DX16:DX17" si="39">COUNTIF(T16:DW16,"МУЗ")</f>
        <v>0</v>
      </c>
      <c r="DY16" s="10">
        <f t="shared" ref="DY16:DY17" si="40">COUNTIF(U16:DX16,"ТЕХ")</f>
        <v>0</v>
      </c>
      <c r="DZ16" s="10">
        <f t="shared" ref="DZ16:DZ17" si="41">COUNTIF(V16:DY16,"АСТ")</f>
        <v>0</v>
      </c>
      <c r="EA16" s="10">
        <f t="shared" ref="EA16:EA17" si="42">COUNTIF(Y16:DZ16,"КУБ")</f>
        <v>0</v>
      </c>
    </row>
    <row r="17" spans="1:131" ht="28.8" x14ac:dyDescent="0.3">
      <c r="A17" s="19" t="s">
        <v>57</v>
      </c>
      <c r="B17" s="12" t="s">
        <v>18</v>
      </c>
      <c r="D17" s="13" t="s">
        <v>87</v>
      </c>
      <c r="E17" s="14"/>
      <c r="F17" s="14"/>
      <c r="G17" s="15" t="s">
        <v>19</v>
      </c>
      <c r="H17" s="14"/>
      <c r="I17" s="14"/>
      <c r="J17" s="14"/>
      <c r="K17" s="15" t="s">
        <v>14</v>
      </c>
      <c r="L17" s="14"/>
      <c r="M17" s="15" t="s">
        <v>19</v>
      </c>
      <c r="N17" s="45" t="s">
        <v>20</v>
      </c>
      <c r="O17" s="14"/>
      <c r="P17" s="24"/>
      <c r="Q17" s="14"/>
      <c r="R17" s="17"/>
      <c r="S17" s="15" t="s">
        <v>83</v>
      </c>
      <c r="T17" s="14"/>
      <c r="U17" s="52" t="s">
        <v>22</v>
      </c>
      <c r="V17" s="15" t="s">
        <v>14</v>
      </c>
      <c r="W17" s="49" t="s">
        <v>14</v>
      </c>
      <c r="X17" s="26"/>
      <c r="Y17" s="15" t="s">
        <v>19</v>
      </c>
      <c r="Z17" s="27"/>
      <c r="AA17" s="14"/>
      <c r="AB17" s="14"/>
      <c r="AC17" s="15" t="s">
        <v>19</v>
      </c>
      <c r="AD17" s="15"/>
      <c r="AE17" s="15" t="s">
        <v>11</v>
      </c>
      <c r="AF17" s="15" t="s">
        <v>20</v>
      </c>
      <c r="AG17" s="14"/>
      <c r="AH17" s="15" t="s">
        <v>14</v>
      </c>
      <c r="AI17" s="14"/>
      <c r="AJ17" s="15" t="s">
        <v>15</v>
      </c>
      <c r="AK17" s="15" t="s">
        <v>19</v>
      </c>
      <c r="AL17" s="15" t="s">
        <v>12</v>
      </c>
      <c r="AM17" s="14"/>
      <c r="AN17" s="17"/>
      <c r="AO17" s="14"/>
      <c r="AP17" s="14"/>
      <c r="AQ17" s="15" t="s">
        <v>12</v>
      </c>
      <c r="AR17" s="14"/>
      <c r="AS17" s="14"/>
      <c r="AT17" s="14"/>
      <c r="AU17" s="14"/>
      <c r="AV17" s="14"/>
      <c r="AW17" s="14"/>
      <c r="AX17" s="15" t="s">
        <v>24</v>
      </c>
      <c r="AY17" s="15" t="s">
        <v>14</v>
      </c>
      <c r="AZ17" s="15" t="s">
        <v>19</v>
      </c>
      <c r="BA17" s="14"/>
      <c r="BB17" s="15" t="s">
        <v>15</v>
      </c>
      <c r="BC17" s="14"/>
      <c r="BD17" s="15" t="s">
        <v>15</v>
      </c>
      <c r="BE17" s="14"/>
      <c r="BF17" s="14"/>
      <c r="BG17" s="15" t="s">
        <v>12</v>
      </c>
      <c r="BH17" s="14"/>
      <c r="BI17" s="14"/>
      <c r="BJ17" s="15" t="s">
        <v>12</v>
      </c>
      <c r="BK17" s="15" t="s">
        <v>19</v>
      </c>
      <c r="BL17" s="15" t="s">
        <v>11</v>
      </c>
      <c r="BM17" s="15" t="s">
        <v>19</v>
      </c>
      <c r="BN17" s="14"/>
      <c r="BO17" s="14"/>
      <c r="BP17" s="15" t="s">
        <v>15</v>
      </c>
      <c r="BQ17" s="14"/>
      <c r="BR17" s="15" t="s">
        <v>24</v>
      </c>
      <c r="BS17" s="14"/>
      <c r="BT17" s="14"/>
      <c r="BU17" s="14"/>
      <c r="BV17" s="14"/>
      <c r="BW17" s="15" t="s">
        <v>19</v>
      </c>
      <c r="BX17" s="44" t="s">
        <v>73</v>
      </c>
      <c r="BY17" s="14"/>
      <c r="BZ17" s="14"/>
      <c r="CA17" s="14"/>
      <c r="CB17" s="14"/>
      <c r="CC17" s="14"/>
      <c r="CD17" s="44" t="s">
        <v>73</v>
      </c>
      <c r="CE17" s="15" t="s">
        <v>11</v>
      </c>
      <c r="CF17" s="15" t="s">
        <v>20</v>
      </c>
      <c r="CG17" s="15" t="s">
        <v>24</v>
      </c>
      <c r="CH17" s="15" t="s">
        <v>15</v>
      </c>
      <c r="CI17" s="44" t="s">
        <v>11</v>
      </c>
      <c r="CJ17" s="14"/>
      <c r="CK17" s="14"/>
      <c r="CL17" s="44" t="s">
        <v>10</v>
      </c>
      <c r="CM17" s="14"/>
      <c r="CN17" s="17"/>
      <c r="CO17" s="18" t="s">
        <v>14</v>
      </c>
      <c r="CP17" s="18" t="s">
        <v>19</v>
      </c>
      <c r="CQ17" s="17"/>
      <c r="CR17" s="17"/>
      <c r="CS17" s="17"/>
      <c r="CT17" s="18" t="s">
        <v>11</v>
      </c>
      <c r="CU17" s="17"/>
      <c r="CV17" s="17"/>
      <c r="CW17" s="17"/>
      <c r="CX17" s="15" t="s">
        <v>15</v>
      </c>
      <c r="CY17" s="18" t="s">
        <v>19</v>
      </c>
      <c r="CZ17" s="17"/>
      <c r="DA17" s="17"/>
      <c r="DB17" s="17"/>
      <c r="DC17" s="18" t="s">
        <v>24</v>
      </c>
      <c r="DD17" s="17"/>
      <c r="DE17" s="18" t="s">
        <v>11</v>
      </c>
      <c r="DF17" s="10">
        <f t="shared" ref="DF17:DF22" si="43">COUNTIF(E17:CN17,"МАТ")</f>
        <v>1</v>
      </c>
      <c r="DG17" s="10">
        <f t="shared" si="24"/>
        <v>6</v>
      </c>
      <c r="DH17" s="10">
        <f t="shared" si="25"/>
        <v>0</v>
      </c>
      <c r="DI17" s="10">
        <f t="shared" si="26"/>
        <v>4</v>
      </c>
      <c r="DJ17" s="10">
        <f t="shared" si="27"/>
        <v>0</v>
      </c>
      <c r="DK17" s="10">
        <f t="shared" si="28"/>
        <v>6</v>
      </c>
      <c r="DL17" s="10">
        <f t="shared" si="29"/>
        <v>6</v>
      </c>
      <c r="DM17" s="10">
        <f t="shared" si="30"/>
        <v>0</v>
      </c>
      <c r="DN17" s="10">
        <f>COUNTIF(J17:DM17,"ИСТ")</f>
        <v>0</v>
      </c>
      <c r="DO17" s="10">
        <f t="shared" si="31"/>
        <v>0</v>
      </c>
      <c r="DP17" s="10">
        <f t="shared" si="32"/>
        <v>10</v>
      </c>
      <c r="DQ17" s="10">
        <f t="shared" si="33"/>
        <v>3</v>
      </c>
      <c r="DR17" s="10">
        <f t="shared" si="34"/>
        <v>0</v>
      </c>
      <c r="DS17" s="10">
        <f t="shared" si="35"/>
        <v>1</v>
      </c>
      <c r="DT17" s="10">
        <f>COUNTIF(P17:DS17,"ФРА")</f>
        <v>0</v>
      </c>
      <c r="DU17" s="10">
        <f t="shared" si="36"/>
        <v>4</v>
      </c>
      <c r="DV17" s="10">
        <f t="shared" si="37"/>
        <v>0</v>
      </c>
      <c r="DW17" s="10">
        <f t="shared" si="38"/>
        <v>0</v>
      </c>
      <c r="DX17" s="10">
        <f t="shared" si="39"/>
        <v>0</v>
      </c>
      <c r="DY17" s="10">
        <f t="shared" si="40"/>
        <v>0</v>
      </c>
      <c r="DZ17" s="10">
        <f t="shared" si="41"/>
        <v>0</v>
      </c>
      <c r="EA17" s="10">
        <f t="shared" si="42"/>
        <v>0</v>
      </c>
    </row>
    <row r="18" spans="1:131" ht="14.4" x14ac:dyDescent="0.3">
      <c r="A18" s="19" t="s">
        <v>58</v>
      </c>
      <c r="B18" s="12" t="s">
        <v>13</v>
      </c>
      <c r="D18" s="13" t="s">
        <v>88</v>
      </c>
      <c r="E18" s="15" t="s">
        <v>14</v>
      </c>
      <c r="F18" s="14"/>
      <c r="G18" s="14"/>
      <c r="H18" s="14"/>
      <c r="I18" s="14"/>
      <c r="J18" s="14"/>
      <c r="K18" s="14"/>
      <c r="L18" s="15" t="s">
        <v>19</v>
      </c>
      <c r="M18" s="14"/>
      <c r="N18" s="45" t="s">
        <v>22</v>
      </c>
      <c r="O18" s="15" t="s">
        <v>20</v>
      </c>
      <c r="P18" s="24"/>
      <c r="Q18" s="15" t="s">
        <v>12</v>
      </c>
      <c r="R18" s="18" t="s">
        <v>19</v>
      </c>
      <c r="S18" s="14"/>
      <c r="T18" s="14"/>
      <c r="U18" s="51" t="s">
        <v>21</v>
      </c>
      <c r="V18" s="14"/>
      <c r="W18" s="49" t="s">
        <v>14</v>
      </c>
      <c r="X18" s="26"/>
      <c r="Y18" s="14"/>
      <c r="Z18" s="27"/>
      <c r="AA18" s="15" t="s">
        <v>14</v>
      </c>
      <c r="AB18" s="14"/>
      <c r="AC18" s="14"/>
      <c r="AD18" s="15" t="s">
        <v>19</v>
      </c>
      <c r="AE18" s="15" t="s">
        <v>11</v>
      </c>
      <c r="AF18" s="15"/>
      <c r="AG18" s="15" t="s">
        <v>20</v>
      </c>
      <c r="AH18" s="15" t="s">
        <v>15</v>
      </c>
      <c r="AI18" s="15" t="s">
        <v>14</v>
      </c>
      <c r="AJ18" s="15" t="s">
        <v>19</v>
      </c>
      <c r="AK18" s="14"/>
      <c r="AL18" s="14"/>
      <c r="AM18" s="14"/>
      <c r="AN18" s="17"/>
      <c r="AO18" s="15" t="s">
        <v>8</v>
      </c>
      <c r="AP18" s="15" t="s">
        <v>19</v>
      </c>
      <c r="AQ18" s="15" t="s">
        <v>12</v>
      </c>
      <c r="AR18" s="14"/>
      <c r="AS18" s="14"/>
      <c r="AT18" s="14"/>
      <c r="AU18" s="14"/>
      <c r="AV18" s="14"/>
      <c r="AW18" s="14"/>
      <c r="AX18" s="15" t="s">
        <v>24</v>
      </c>
      <c r="AY18" s="15" t="s">
        <v>15</v>
      </c>
      <c r="AZ18" s="15" t="s">
        <v>14</v>
      </c>
      <c r="BA18" s="15" t="s">
        <v>19</v>
      </c>
      <c r="BB18" s="14"/>
      <c r="BC18" s="15" t="s">
        <v>21</v>
      </c>
      <c r="BD18" s="15" t="s">
        <v>15</v>
      </c>
      <c r="BE18" s="14"/>
      <c r="BF18" s="14"/>
      <c r="BG18" s="15" t="s">
        <v>12</v>
      </c>
      <c r="BH18" s="14"/>
      <c r="BI18" s="14"/>
      <c r="BJ18" s="15" t="s">
        <v>19</v>
      </c>
      <c r="BK18" s="15" t="s">
        <v>11</v>
      </c>
      <c r="BL18" s="15" t="s">
        <v>8</v>
      </c>
      <c r="BM18" s="14"/>
      <c r="BN18" s="14"/>
      <c r="BO18" s="14"/>
      <c r="BP18" s="15" t="s">
        <v>15</v>
      </c>
      <c r="BQ18" s="15" t="s">
        <v>24</v>
      </c>
      <c r="BR18" s="15" t="s">
        <v>19</v>
      </c>
      <c r="BS18" s="14"/>
      <c r="BT18" s="14"/>
      <c r="BU18" s="15" t="s">
        <v>21</v>
      </c>
      <c r="BV18" s="14"/>
      <c r="BW18" s="14"/>
      <c r="BX18" s="44" t="s">
        <v>73</v>
      </c>
      <c r="BY18" s="14"/>
      <c r="BZ18" s="14"/>
      <c r="CA18" s="14"/>
      <c r="CB18" s="15" t="s">
        <v>19</v>
      </c>
      <c r="CC18" s="14"/>
      <c r="CD18" s="44" t="s">
        <v>73</v>
      </c>
      <c r="CE18" s="15" t="s">
        <v>11</v>
      </c>
      <c r="CF18" s="15" t="s">
        <v>24</v>
      </c>
      <c r="CG18" s="15" t="s">
        <v>20</v>
      </c>
      <c r="CH18" s="15" t="s">
        <v>15</v>
      </c>
      <c r="CI18" s="44" t="s">
        <v>11</v>
      </c>
      <c r="CJ18" s="14"/>
      <c r="CK18" s="15" t="s">
        <v>21</v>
      </c>
      <c r="CL18" s="44" t="s">
        <v>10</v>
      </c>
      <c r="CM18" s="14"/>
      <c r="CN18" s="18" t="s">
        <v>12</v>
      </c>
      <c r="CO18" s="18" t="s">
        <v>14</v>
      </c>
      <c r="CP18" s="17"/>
      <c r="CQ18" s="18" t="s">
        <v>8</v>
      </c>
      <c r="CR18" s="17"/>
      <c r="CS18" s="17"/>
      <c r="CT18" s="18" t="s">
        <v>11</v>
      </c>
      <c r="CU18" s="17"/>
      <c r="CV18" s="17"/>
      <c r="CW18" s="17"/>
      <c r="CX18" s="15" t="s">
        <v>15</v>
      </c>
      <c r="CY18" s="17"/>
      <c r="CZ18" s="18" t="s">
        <v>19</v>
      </c>
      <c r="DA18" s="17"/>
      <c r="DB18" s="18" t="s">
        <v>8</v>
      </c>
      <c r="DC18" s="18" t="s">
        <v>24</v>
      </c>
      <c r="DD18" s="18" t="s">
        <v>19</v>
      </c>
      <c r="DE18" s="18" t="s">
        <v>11</v>
      </c>
      <c r="DF18" s="10">
        <f t="shared" si="43"/>
        <v>1</v>
      </c>
      <c r="DG18" s="10">
        <f t="shared" ref="DG18:DG22" si="44">COUNTIF(F18:DF18,"РУС")</f>
        <v>6</v>
      </c>
      <c r="DH18" s="10">
        <f t="shared" ref="DH18:DH22" si="45">COUNTIF(G18:DG18,"АЛГ")</f>
        <v>4</v>
      </c>
      <c r="DI18" s="10">
        <f t="shared" ref="DI18:DI22" si="46">COUNTIF(H18:DH18,"ГЕМ")</f>
        <v>4</v>
      </c>
      <c r="DJ18" s="10">
        <f t="shared" ref="DJ18:DJ22" si="47">COUNTIF(I18:DI18,"ОКР")</f>
        <v>0</v>
      </c>
      <c r="DK18" s="10">
        <f t="shared" ref="DK18:DK22" si="48">COUNTIF(I18:DJ18,"БИО")</f>
        <v>5</v>
      </c>
      <c r="DL18" s="10">
        <f t="shared" ref="DL18:DL22" si="49">COUNTIF(I18:DK18,"ГЕО")</f>
        <v>6</v>
      </c>
      <c r="DM18" s="10">
        <f t="shared" ref="DM18:DM22" si="50">COUNTIF(I18:DL18,"ИНФ")</f>
        <v>0</v>
      </c>
      <c r="DN18" s="10">
        <f t="shared" ref="DN18:DN22" si="51">COUNTIF(J18:DM18,"ИСТ")</f>
        <v>0</v>
      </c>
      <c r="DO18" s="10">
        <f t="shared" ref="DO18:DO22" si="52">COUNTIF(K18:DN18,"ОБЩ")</f>
        <v>0</v>
      </c>
      <c r="DP18" s="10">
        <f t="shared" ref="DP18:DP22" si="53">COUNTIF(L18:DO18,"ФИЗ")</f>
        <v>11</v>
      </c>
      <c r="DQ18" s="10">
        <f t="shared" ref="DQ18:DQ19" si="54">COUNTIF(M18:DP18,"ХИМ")</f>
        <v>3</v>
      </c>
      <c r="DR18" s="10">
        <f>COUNTIF(N18:DQ18,"АНГ")</f>
        <v>4</v>
      </c>
      <c r="DS18" s="10">
        <f t="shared" ref="DS18:DS22" si="55">COUNTIF(O18:DR18,"НЕМ")</f>
        <v>0</v>
      </c>
      <c r="DT18" s="10">
        <f t="shared" ref="DT18:DT22" si="56">COUNTIF(P18:DS18,"ФРА")</f>
        <v>0</v>
      </c>
      <c r="DU18" s="10">
        <f t="shared" ref="DU18:DU22" si="57">COUNTIF(Q18:DT18,"ЛИТ")</f>
        <v>4</v>
      </c>
      <c r="DV18" s="10">
        <f t="shared" ref="DV18:DV22" si="58">COUNTIF(R18:DU18,"ОБЖ")</f>
        <v>0</v>
      </c>
      <c r="DW18" s="10">
        <f t="shared" ref="DW18:DW22" si="59">COUNTIF(S18:DV18,"ФЗР")</f>
        <v>0</v>
      </c>
      <c r="DX18" s="10">
        <f t="shared" ref="DX18:DX22" si="60">COUNTIF(T18:DW18,"МУЗ")</f>
        <v>0</v>
      </c>
      <c r="DY18" s="10">
        <f t="shared" ref="DY18:DY22" si="61">COUNTIF(U18:DX18,"ТЕХ")</f>
        <v>0</v>
      </c>
      <c r="DZ18" s="10">
        <f t="shared" ref="DZ18:DZ22" si="62">COUNTIF(V18:DY18,"АСТ")</f>
        <v>0</v>
      </c>
      <c r="EA18" s="10">
        <f t="shared" ref="EA18:EA22" si="63">COUNTIF(Y18:DZ18,"КУБ")</f>
        <v>0</v>
      </c>
    </row>
    <row r="19" spans="1:131" ht="28.8" x14ac:dyDescent="0.3">
      <c r="A19" s="19" t="s">
        <v>59</v>
      </c>
      <c r="B19" s="12" t="s">
        <v>11</v>
      </c>
      <c r="D19" s="13" t="s">
        <v>89</v>
      </c>
      <c r="E19" s="15" t="s">
        <v>14</v>
      </c>
      <c r="F19" s="14"/>
      <c r="G19" s="14"/>
      <c r="H19" s="14"/>
      <c r="I19" s="16"/>
      <c r="J19" s="15" t="s">
        <v>19</v>
      </c>
      <c r="K19" s="14"/>
      <c r="L19" s="14"/>
      <c r="M19" s="28"/>
      <c r="N19" s="15" t="s">
        <v>19</v>
      </c>
      <c r="O19" s="25"/>
      <c r="P19" s="14"/>
      <c r="Q19" s="15" t="s">
        <v>12</v>
      </c>
      <c r="R19" s="14"/>
      <c r="S19" s="26"/>
      <c r="T19" s="26"/>
      <c r="U19" s="26"/>
      <c r="V19" s="27"/>
      <c r="W19" s="51" t="s">
        <v>14</v>
      </c>
      <c r="X19" s="25"/>
      <c r="Y19" s="14"/>
      <c r="Z19" s="15" t="s">
        <v>19</v>
      </c>
      <c r="AA19" s="15" t="s">
        <v>14</v>
      </c>
      <c r="AB19" s="53" t="s">
        <v>21</v>
      </c>
      <c r="AC19" s="14"/>
      <c r="AD19" s="15" t="s">
        <v>11</v>
      </c>
      <c r="AE19" s="14"/>
      <c r="AF19" s="27"/>
      <c r="AG19" s="15" t="s">
        <v>14</v>
      </c>
      <c r="AH19" s="14"/>
      <c r="AI19" s="15" t="s">
        <v>20</v>
      </c>
      <c r="AJ19" s="15" t="s">
        <v>15</v>
      </c>
      <c r="AK19" s="14"/>
      <c r="AL19" s="14"/>
      <c r="AM19" s="14"/>
      <c r="AN19" s="18" t="s">
        <v>19</v>
      </c>
      <c r="AO19" s="15" t="s">
        <v>8</v>
      </c>
      <c r="AP19" s="14"/>
      <c r="AQ19" s="15" t="s">
        <v>12</v>
      </c>
      <c r="AR19" s="14"/>
      <c r="AS19" s="14"/>
      <c r="AT19" s="14"/>
      <c r="AU19" s="14"/>
      <c r="AV19" s="14"/>
      <c r="AW19" s="14"/>
      <c r="AX19" s="15" t="s">
        <v>24</v>
      </c>
      <c r="AY19" s="14"/>
      <c r="AZ19" s="15" t="s">
        <v>14</v>
      </c>
      <c r="BA19" s="15" t="s">
        <v>15</v>
      </c>
      <c r="BB19" s="14"/>
      <c r="BC19" s="14"/>
      <c r="BD19" s="14"/>
      <c r="BE19" s="14"/>
      <c r="BF19" s="15" t="s">
        <v>15</v>
      </c>
      <c r="BG19" s="15" t="s">
        <v>12</v>
      </c>
      <c r="BH19" s="15" t="s">
        <v>19</v>
      </c>
      <c r="BI19" s="14"/>
      <c r="BJ19" s="15" t="s">
        <v>21</v>
      </c>
      <c r="BK19" s="15" t="s">
        <v>11</v>
      </c>
      <c r="BL19" s="15" t="s">
        <v>8</v>
      </c>
      <c r="BM19" s="14"/>
      <c r="BN19" s="15" t="s">
        <v>19</v>
      </c>
      <c r="BO19" s="14"/>
      <c r="BP19" s="14"/>
      <c r="BQ19" s="15" t="s">
        <v>24</v>
      </c>
      <c r="BR19" s="15" t="s">
        <v>15</v>
      </c>
      <c r="BS19" s="14"/>
      <c r="BT19" s="14"/>
      <c r="BU19" s="14"/>
      <c r="BV19" s="15" t="s">
        <v>19</v>
      </c>
      <c r="BW19" s="14"/>
      <c r="BX19" s="44" t="s">
        <v>73</v>
      </c>
      <c r="BY19" s="15" t="s">
        <v>21</v>
      </c>
      <c r="BZ19" s="14"/>
      <c r="CA19" s="14"/>
      <c r="CB19" s="15" t="s">
        <v>19</v>
      </c>
      <c r="CC19" s="14"/>
      <c r="CD19" s="44" t="s">
        <v>73</v>
      </c>
      <c r="CE19" s="15" t="s">
        <v>20</v>
      </c>
      <c r="CF19" s="15" t="s">
        <v>11</v>
      </c>
      <c r="CG19" s="15" t="s">
        <v>24</v>
      </c>
      <c r="CH19" s="14"/>
      <c r="CI19" s="44" t="s">
        <v>11</v>
      </c>
      <c r="CJ19" s="15" t="s">
        <v>15</v>
      </c>
      <c r="CK19" s="14"/>
      <c r="CL19" s="44" t="s">
        <v>10</v>
      </c>
      <c r="CM19" s="14"/>
      <c r="CN19" s="18" t="s">
        <v>12</v>
      </c>
      <c r="CO19" s="18" t="s">
        <v>14</v>
      </c>
      <c r="CP19" s="18" t="s">
        <v>21</v>
      </c>
      <c r="CQ19" s="18" t="s">
        <v>8</v>
      </c>
      <c r="CR19" s="17"/>
      <c r="CS19" s="17"/>
      <c r="CT19" s="18" t="s">
        <v>11</v>
      </c>
      <c r="CU19" s="17"/>
      <c r="CV19" s="18" t="s">
        <v>19</v>
      </c>
      <c r="CW19" s="17"/>
      <c r="CX19" s="17"/>
      <c r="CY19" s="18" t="s">
        <v>20</v>
      </c>
      <c r="CZ19" s="15" t="s">
        <v>15</v>
      </c>
      <c r="DA19" s="18" t="s">
        <v>21</v>
      </c>
      <c r="DB19" s="18" t="s">
        <v>8</v>
      </c>
      <c r="DC19" s="18" t="s">
        <v>24</v>
      </c>
      <c r="DD19" s="18" t="s">
        <v>19</v>
      </c>
      <c r="DE19" s="18" t="s">
        <v>11</v>
      </c>
      <c r="DF19" s="10">
        <f t="shared" si="43"/>
        <v>1</v>
      </c>
      <c r="DG19" s="10">
        <f t="shared" si="44"/>
        <v>6</v>
      </c>
      <c r="DH19" s="10">
        <f t="shared" si="45"/>
        <v>4</v>
      </c>
      <c r="DI19" s="10">
        <f t="shared" si="46"/>
        <v>4</v>
      </c>
      <c r="DJ19" s="10">
        <f t="shared" si="47"/>
        <v>0</v>
      </c>
      <c r="DK19" s="10">
        <f t="shared" si="48"/>
        <v>5</v>
      </c>
      <c r="DL19" s="10">
        <f t="shared" si="49"/>
        <v>6</v>
      </c>
      <c r="DM19" s="10">
        <f t="shared" si="50"/>
        <v>0</v>
      </c>
      <c r="DN19" s="10">
        <f t="shared" si="51"/>
        <v>0</v>
      </c>
      <c r="DO19" s="10">
        <f t="shared" si="52"/>
        <v>0</v>
      </c>
      <c r="DP19" s="10">
        <f t="shared" si="53"/>
        <v>9</v>
      </c>
      <c r="DQ19" s="10">
        <f t="shared" si="54"/>
        <v>3</v>
      </c>
      <c r="DR19" s="10">
        <f>COUNTIF(M19:DQ19,"АНГ")</f>
        <v>5</v>
      </c>
      <c r="DS19" s="10">
        <f t="shared" si="55"/>
        <v>0</v>
      </c>
      <c r="DT19" s="10">
        <f t="shared" si="56"/>
        <v>0</v>
      </c>
      <c r="DU19" s="10">
        <f t="shared" si="57"/>
        <v>4</v>
      </c>
      <c r="DV19" s="10">
        <f t="shared" si="58"/>
        <v>0</v>
      </c>
      <c r="DW19" s="10">
        <f t="shared" si="59"/>
        <v>0</v>
      </c>
      <c r="DX19" s="10">
        <f t="shared" si="60"/>
        <v>0</v>
      </c>
      <c r="DY19" s="10">
        <f t="shared" si="61"/>
        <v>0</v>
      </c>
      <c r="DZ19" s="10">
        <f t="shared" si="62"/>
        <v>0</v>
      </c>
      <c r="EA19" s="10">
        <f t="shared" si="63"/>
        <v>0</v>
      </c>
    </row>
    <row r="20" spans="1:131" ht="14.4" x14ac:dyDescent="0.3">
      <c r="A20" s="19" t="s">
        <v>60</v>
      </c>
      <c r="B20" s="12" t="s">
        <v>28</v>
      </c>
      <c r="D20" s="13" t="s">
        <v>90</v>
      </c>
      <c r="E20" s="14"/>
      <c r="F20" s="15" t="s">
        <v>24</v>
      </c>
      <c r="G20" s="14"/>
      <c r="H20" s="15" t="s">
        <v>24</v>
      </c>
      <c r="I20" s="23"/>
      <c r="J20" s="14"/>
      <c r="K20" s="15" t="s">
        <v>11</v>
      </c>
      <c r="L20" s="18" t="s">
        <v>14</v>
      </c>
      <c r="M20" s="15" t="s">
        <v>15</v>
      </c>
      <c r="N20" s="14"/>
      <c r="O20" s="25"/>
      <c r="P20" s="14"/>
      <c r="Q20" s="14"/>
      <c r="R20" s="14"/>
      <c r="S20" s="14"/>
      <c r="T20" s="14"/>
      <c r="U20" s="15" t="s">
        <v>20</v>
      </c>
      <c r="V20" s="27"/>
      <c r="W20" s="27"/>
      <c r="X20" s="27"/>
      <c r="Y20" s="15" t="s">
        <v>21</v>
      </c>
      <c r="Z20" s="15" t="s">
        <v>24</v>
      </c>
      <c r="AA20" s="15" t="s">
        <v>19</v>
      </c>
      <c r="AB20" s="50" t="s">
        <v>83</v>
      </c>
      <c r="AC20" s="14"/>
      <c r="AD20" s="14"/>
      <c r="AE20" s="15" t="s">
        <v>15</v>
      </c>
      <c r="AF20" s="27"/>
      <c r="AG20" s="15" t="s">
        <v>14</v>
      </c>
      <c r="AH20" s="15" t="s">
        <v>83</v>
      </c>
      <c r="AI20" s="14"/>
      <c r="AJ20" s="14"/>
      <c r="AK20" s="14"/>
      <c r="AL20" s="15" t="s">
        <v>19</v>
      </c>
      <c r="AM20" s="15" t="s">
        <v>12</v>
      </c>
      <c r="AN20" s="17"/>
      <c r="AO20" s="15" t="s">
        <v>24</v>
      </c>
      <c r="AP20" s="15" t="s">
        <v>11</v>
      </c>
      <c r="AQ20" s="14"/>
      <c r="AR20" s="14"/>
      <c r="AS20" s="15" t="s">
        <v>21</v>
      </c>
      <c r="AT20" s="14"/>
      <c r="AU20" s="15" t="s">
        <v>14</v>
      </c>
      <c r="AV20" s="14"/>
      <c r="AW20" s="14"/>
      <c r="AX20" s="15" t="s">
        <v>22</v>
      </c>
      <c r="AY20" s="14"/>
      <c r="AZ20" s="15" t="s">
        <v>19</v>
      </c>
      <c r="BA20" s="15" t="s">
        <v>11</v>
      </c>
      <c r="BB20" s="15" t="s">
        <v>15</v>
      </c>
      <c r="BC20" s="14"/>
      <c r="BD20" s="14"/>
      <c r="BE20" s="15" t="s">
        <v>19</v>
      </c>
      <c r="BF20" s="14"/>
      <c r="BG20" s="14"/>
      <c r="BH20" s="14"/>
      <c r="BI20" s="14"/>
      <c r="BJ20" s="14"/>
      <c r="BK20" s="14"/>
      <c r="BL20" s="15" t="s">
        <v>24</v>
      </c>
      <c r="BM20" s="14"/>
      <c r="BN20" s="14"/>
      <c r="BO20" s="14"/>
      <c r="BP20" s="14"/>
      <c r="BQ20" s="15" t="s">
        <v>19</v>
      </c>
      <c r="BR20" s="14"/>
      <c r="BS20" s="14"/>
      <c r="BT20" s="15" t="s">
        <v>11</v>
      </c>
      <c r="BU20" s="14"/>
      <c r="BV20" s="14"/>
      <c r="BW20" s="14"/>
      <c r="BX20" s="14"/>
      <c r="BY20" s="15" t="s">
        <v>15</v>
      </c>
      <c r="BZ20" s="14"/>
      <c r="CA20" s="14"/>
      <c r="CB20" s="14"/>
      <c r="CC20" s="15" t="s">
        <v>11</v>
      </c>
      <c r="CD20" s="14"/>
      <c r="CE20" s="14"/>
      <c r="CF20" s="15" t="s">
        <v>19</v>
      </c>
      <c r="CG20" s="14"/>
      <c r="CH20" s="14"/>
      <c r="CI20" s="15" t="s">
        <v>19</v>
      </c>
      <c r="CJ20" s="15" t="s">
        <v>11</v>
      </c>
      <c r="CK20" s="14"/>
      <c r="CL20" s="14"/>
      <c r="CM20" s="14"/>
      <c r="CN20" s="17"/>
      <c r="CO20" s="18" t="s">
        <v>24</v>
      </c>
      <c r="CP20" s="17"/>
      <c r="CQ20" s="18" t="s">
        <v>11</v>
      </c>
      <c r="CR20" s="15" t="s">
        <v>15</v>
      </c>
      <c r="CS20" s="18" t="s">
        <v>19</v>
      </c>
      <c r="CT20" s="17"/>
      <c r="CU20" s="17"/>
      <c r="CV20" s="17"/>
      <c r="CW20" s="17"/>
      <c r="CX20" s="17"/>
      <c r="CY20" s="17"/>
      <c r="CZ20" s="18" t="s">
        <v>20</v>
      </c>
      <c r="DA20" s="17"/>
      <c r="DB20" s="18" t="s">
        <v>24</v>
      </c>
      <c r="DC20" s="17"/>
      <c r="DD20" s="17"/>
      <c r="DE20" s="17"/>
      <c r="DF20" s="10">
        <f t="shared" si="43"/>
        <v>0</v>
      </c>
      <c r="DG20" s="10">
        <f t="shared" si="44"/>
        <v>7</v>
      </c>
      <c r="DH20" s="10">
        <f t="shared" si="45"/>
        <v>0</v>
      </c>
      <c r="DI20" s="10">
        <f t="shared" si="46"/>
        <v>1</v>
      </c>
      <c r="DJ20" s="10">
        <f t="shared" si="47"/>
        <v>0</v>
      </c>
      <c r="DK20" s="10">
        <f t="shared" si="48"/>
        <v>3</v>
      </c>
      <c r="DL20" s="10">
        <f t="shared" si="49"/>
        <v>5</v>
      </c>
      <c r="DM20" s="10">
        <f t="shared" si="50"/>
        <v>0</v>
      </c>
      <c r="DN20" s="10">
        <f t="shared" si="51"/>
        <v>0</v>
      </c>
      <c r="DO20" s="10">
        <f t="shared" si="52"/>
        <v>0</v>
      </c>
      <c r="DP20" s="10">
        <f t="shared" si="53"/>
        <v>8</v>
      </c>
      <c r="DQ20" s="10">
        <f t="shared" ref="DQ20:DQ22" si="64">COUNTIF(L20:DP20,"ХИМ")</f>
        <v>2</v>
      </c>
      <c r="DR20" s="10">
        <f t="shared" ref="DR20:DR22" si="65">COUNTIF(L20:DQ20,"АНГ")</f>
        <v>2</v>
      </c>
      <c r="DS20" s="10">
        <f t="shared" si="55"/>
        <v>1</v>
      </c>
      <c r="DT20" s="10">
        <f t="shared" si="56"/>
        <v>0</v>
      </c>
      <c r="DU20" s="10">
        <f t="shared" si="57"/>
        <v>5</v>
      </c>
      <c r="DV20" s="10">
        <f t="shared" si="58"/>
        <v>0</v>
      </c>
      <c r="DW20" s="10">
        <f t="shared" si="59"/>
        <v>0</v>
      </c>
      <c r="DX20" s="10">
        <f t="shared" si="60"/>
        <v>0</v>
      </c>
      <c r="DY20" s="10">
        <f t="shared" si="61"/>
        <v>0</v>
      </c>
      <c r="DZ20" s="10">
        <f t="shared" si="62"/>
        <v>0</v>
      </c>
      <c r="EA20" s="10">
        <f t="shared" si="63"/>
        <v>0</v>
      </c>
    </row>
    <row r="21" spans="1:131" ht="15.75" customHeight="1" x14ac:dyDescent="0.3">
      <c r="A21" s="19" t="s">
        <v>61</v>
      </c>
      <c r="B21" s="12" t="s">
        <v>19</v>
      </c>
      <c r="D21" s="13" t="s">
        <v>91</v>
      </c>
      <c r="E21" s="14"/>
      <c r="F21" s="14"/>
      <c r="G21" s="14"/>
      <c r="H21" s="14"/>
      <c r="I21" s="23"/>
      <c r="J21" s="14"/>
      <c r="K21" s="15" t="s">
        <v>8</v>
      </c>
      <c r="L21" s="54" t="s">
        <v>12</v>
      </c>
      <c r="M21" s="45" t="s">
        <v>14</v>
      </c>
      <c r="N21" s="22"/>
      <c r="O21" s="25"/>
      <c r="P21" s="15" t="s">
        <v>15</v>
      </c>
      <c r="Q21" s="14"/>
      <c r="R21" s="15" t="s">
        <v>19</v>
      </c>
      <c r="S21" s="14"/>
      <c r="T21" s="15" t="s">
        <v>19</v>
      </c>
      <c r="U21" s="14"/>
      <c r="V21" s="27"/>
      <c r="W21" s="27"/>
      <c r="X21" s="50" t="s">
        <v>19</v>
      </c>
      <c r="Y21" s="14"/>
      <c r="Z21" s="14"/>
      <c r="AA21" s="15" t="s">
        <v>20</v>
      </c>
      <c r="AB21" s="27"/>
      <c r="AC21" s="14"/>
      <c r="AD21" s="14"/>
      <c r="AE21" s="15" t="s">
        <v>15</v>
      </c>
      <c r="AF21" s="27"/>
      <c r="AG21" s="14"/>
      <c r="AH21" s="14"/>
      <c r="AI21" s="14"/>
      <c r="AJ21" s="14"/>
      <c r="AK21" s="14"/>
      <c r="AL21" s="15" t="s">
        <v>14</v>
      </c>
      <c r="AM21" s="14"/>
      <c r="AN21" s="17"/>
      <c r="AO21" s="14"/>
      <c r="AP21" s="14"/>
      <c r="AQ21" s="14"/>
      <c r="AR21" s="14"/>
      <c r="AS21" s="14"/>
      <c r="AT21" s="15" t="s">
        <v>19</v>
      </c>
      <c r="AU21" s="15" t="s">
        <v>12</v>
      </c>
      <c r="AV21" s="15" t="s">
        <v>22</v>
      </c>
      <c r="AW21" s="14"/>
      <c r="AX21" s="14"/>
      <c r="AY21" s="15" t="s">
        <v>15</v>
      </c>
      <c r="AZ21" s="15" t="s">
        <v>8</v>
      </c>
      <c r="BA21" s="15" t="s">
        <v>19</v>
      </c>
      <c r="BB21" s="14"/>
      <c r="BC21" s="14"/>
      <c r="BD21" s="14"/>
      <c r="BE21" s="14"/>
      <c r="BF21" s="14"/>
      <c r="BG21" s="15" t="s">
        <v>14</v>
      </c>
      <c r="BH21" s="14"/>
      <c r="BI21" s="14"/>
      <c r="BJ21" s="14"/>
      <c r="BK21" s="14"/>
      <c r="BL21" s="15" t="s">
        <v>19</v>
      </c>
      <c r="BM21" s="14"/>
      <c r="BN21" s="14"/>
      <c r="BO21" s="14"/>
      <c r="BP21" s="14"/>
      <c r="BQ21" s="14"/>
      <c r="BR21" s="14"/>
      <c r="BS21" s="14"/>
      <c r="BT21" s="14"/>
      <c r="BU21" s="14"/>
      <c r="BV21" s="15" t="s">
        <v>15</v>
      </c>
      <c r="BW21" s="14"/>
      <c r="BX21" s="14"/>
      <c r="BY21" s="15" t="s">
        <v>19</v>
      </c>
      <c r="BZ21" s="14"/>
      <c r="CA21" s="14"/>
      <c r="CB21" s="14"/>
      <c r="CC21" s="14"/>
      <c r="CD21" s="15" t="s">
        <v>19</v>
      </c>
      <c r="CE21" s="15" t="s">
        <v>12</v>
      </c>
      <c r="CF21" s="14"/>
      <c r="CG21" s="14"/>
      <c r="CH21" s="14"/>
      <c r="CI21" s="14"/>
      <c r="CJ21" s="14"/>
      <c r="CK21" s="14"/>
      <c r="CL21" s="14"/>
      <c r="CM21" s="14"/>
      <c r="CN21" s="17"/>
      <c r="CO21" s="18" t="s">
        <v>19</v>
      </c>
      <c r="CP21" s="18" t="s">
        <v>8</v>
      </c>
      <c r="CQ21" s="17"/>
      <c r="CR21" s="17"/>
      <c r="CS21" s="15" t="s">
        <v>15</v>
      </c>
      <c r="CT21" s="17"/>
      <c r="CU21" s="17"/>
      <c r="CV21" s="18" t="s">
        <v>14</v>
      </c>
      <c r="CW21" s="17"/>
      <c r="CX21" s="17"/>
      <c r="CY21" s="17"/>
      <c r="CZ21" s="18" t="s">
        <v>20</v>
      </c>
      <c r="DA21" s="17"/>
      <c r="DB21" s="17"/>
      <c r="DC21" s="17"/>
      <c r="DD21" s="18" t="s">
        <v>12</v>
      </c>
      <c r="DE21" s="18" t="s">
        <v>8</v>
      </c>
      <c r="DF21" s="10">
        <f t="shared" si="43"/>
        <v>0</v>
      </c>
      <c r="DG21" s="10">
        <f t="shared" si="44"/>
        <v>0</v>
      </c>
      <c r="DH21" s="10">
        <f t="shared" si="45"/>
        <v>4</v>
      </c>
      <c r="DI21" s="10">
        <f t="shared" si="46"/>
        <v>4</v>
      </c>
      <c r="DJ21" s="10">
        <f t="shared" si="47"/>
        <v>0</v>
      </c>
      <c r="DK21" s="10">
        <f t="shared" si="48"/>
        <v>4</v>
      </c>
      <c r="DL21" s="10">
        <f t="shared" si="49"/>
        <v>5</v>
      </c>
      <c r="DM21" s="10">
        <f t="shared" si="50"/>
        <v>0</v>
      </c>
      <c r="DN21" s="10">
        <f t="shared" si="51"/>
        <v>0</v>
      </c>
      <c r="DO21" s="10">
        <f t="shared" si="52"/>
        <v>0</v>
      </c>
      <c r="DP21" s="10">
        <f t="shared" si="53"/>
        <v>9</v>
      </c>
      <c r="DQ21" s="10">
        <f t="shared" si="64"/>
        <v>2</v>
      </c>
      <c r="DR21" s="10">
        <f t="shared" si="65"/>
        <v>0</v>
      </c>
      <c r="DS21" s="10">
        <f t="shared" si="55"/>
        <v>1</v>
      </c>
      <c r="DT21" s="10">
        <f t="shared" si="56"/>
        <v>0</v>
      </c>
      <c r="DU21" s="10">
        <f t="shared" si="57"/>
        <v>0</v>
      </c>
      <c r="DV21" s="10">
        <f t="shared" si="58"/>
        <v>0</v>
      </c>
      <c r="DW21" s="10">
        <f t="shared" si="59"/>
        <v>0</v>
      </c>
      <c r="DX21" s="10">
        <f t="shared" si="60"/>
        <v>0</v>
      </c>
      <c r="DY21" s="10">
        <f t="shared" si="61"/>
        <v>0</v>
      </c>
      <c r="DZ21" s="10">
        <f t="shared" si="62"/>
        <v>0</v>
      </c>
      <c r="EA21" s="10">
        <f t="shared" si="63"/>
        <v>0</v>
      </c>
    </row>
    <row r="22" spans="1:131" ht="15.75" customHeight="1" x14ac:dyDescent="0.3">
      <c r="A22" s="19" t="s">
        <v>62</v>
      </c>
      <c r="B22" s="12" t="s">
        <v>26</v>
      </c>
      <c r="D22" s="13" t="s">
        <v>92</v>
      </c>
      <c r="E22" s="14"/>
      <c r="F22" s="14"/>
      <c r="G22" s="14"/>
      <c r="H22" s="14"/>
      <c r="I22" s="23"/>
      <c r="J22" s="14"/>
      <c r="K22" s="17"/>
      <c r="L22" s="15" t="s">
        <v>14</v>
      </c>
      <c r="M22" s="15" t="s">
        <v>15</v>
      </c>
      <c r="N22" s="14"/>
      <c r="O22" s="25"/>
      <c r="P22" s="14"/>
      <c r="Q22" s="55" t="s">
        <v>19</v>
      </c>
      <c r="R22" s="14"/>
      <c r="S22" s="14"/>
      <c r="T22" s="14"/>
      <c r="U22" s="14"/>
      <c r="V22" s="50" t="s">
        <v>20</v>
      </c>
      <c r="W22" s="50" t="s">
        <v>19</v>
      </c>
      <c r="X22" s="27"/>
      <c r="Y22" s="14"/>
      <c r="Z22" s="15" t="s">
        <v>20</v>
      </c>
      <c r="AA22" s="14"/>
      <c r="AB22" s="50" t="s">
        <v>83</v>
      </c>
      <c r="AC22" s="14"/>
      <c r="AD22" s="14"/>
      <c r="AE22" s="14"/>
      <c r="AF22" s="27"/>
      <c r="AG22" s="15" t="s">
        <v>83</v>
      </c>
      <c r="AH22" s="15" t="s">
        <v>15</v>
      </c>
      <c r="AI22" s="14"/>
      <c r="AJ22" s="14"/>
      <c r="AK22" s="14"/>
      <c r="AL22" s="14"/>
      <c r="AM22" s="14"/>
      <c r="AN22" s="17"/>
      <c r="AO22" s="14"/>
      <c r="AP22" s="14"/>
      <c r="AQ22" s="14"/>
      <c r="AR22" s="14"/>
      <c r="AS22" s="15" t="s">
        <v>14</v>
      </c>
      <c r="AT22" s="15" t="s">
        <v>11</v>
      </c>
      <c r="AU22" s="15" t="s">
        <v>22</v>
      </c>
      <c r="AV22" s="14"/>
      <c r="AW22" s="15" t="s">
        <v>19</v>
      </c>
      <c r="AX22" s="14"/>
      <c r="AY22" s="15" t="s">
        <v>15</v>
      </c>
      <c r="AZ22" s="14"/>
      <c r="BA22" s="15" t="s">
        <v>14</v>
      </c>
      <c r="BB22" s="15" t="s">
        <v>19</v>
      </c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5" t="s">
        <v>19</v>
      </c>
      <c r="BO22" s="14"/>
      <c r="BP22" s="14"/>
      <c r="BQ22" s="14"/>
      <c r="BR22" s="14"/>
      <c r="BS22" s="14"/>
      <c r="BT22" s="14"/>
      <c r="BU22" s="14"/>
      <c r="BV22" s="15" t="s">
        <v>15</v>
      </c>
      <c r="BW22" s="14"/>
      <c r="BX22" s="15" t="s">
        <v>11</v>
      </c>
      <c r="BY22" s="14"/>
      <c r="BZ22" s="15" t="s">
        <v>19</v>
      </c>
      <c r="CA22" s="14"/>
      <c r="CB22" s="14"/>
      <c r="CC22" s="14"/>
      <c r="CD22" s="14"/>
      <c r="CE22" s="15" t="s">
        <v>19</v>
      </c>
      <c r="CF22" s="14"/>
      <c r="CG22" s="14"/>
      <c r="CH22" s="14"/>
      <c r="CI22" s="14"/>
      <c r="CJ22" s="14"/>
      <c r="CK22" s="14"/>
      <c r="CL22" s="14"/>
      <c r="CM22" s="14"/>
      <c r="CN22" s="18" t="s">
        <v>11</v>
      </c>
      <c r="CO22" s="18" t="s">
        <v>19</v>
      </c>
      <c r="CP22" s="17"/>
      <c r="CQ22" s="17"/>
      <c r="CR22" s="15" t="s">
        <v>15</v>
      </c>
      <c r="CS22" s="18" t="s">
        <v>14</v>
      </c>
      <c r="CT22" s="18" t="s">
        <v>24</v>
      </c>
      <c r="CU22" s="17"/>
      <c r="CV22" s="17"/>
      <c r="CW22" s="17"/>
      <c r="CX22" s="17"/>
      <c r="CY22" s="17"/>
      <c r="CZ22" s="17"/>
      <c r="DA22" s="18" t="s">
        <v>20</v>
      </c>
      <c r="DB22" s="17"/>
      <c r="DC22" s="17"/>
      <c r="DD22" s="17"/>
      <c r="DE22" s="17"/>
      <c r="DF22" s="10">
        <f t="shared" si="43"/>
        <v>0</v>
      </c>
      <c r="DG22" s="10">
        <f t="shared" si="44"/>
        <v>3</v>
      </c>
      <c r="DH22" s="10">
        <f t="shared" si="45"/>
        <v>0</v>
      </c>
      <c r="DI22" s="10">
        <f t="shared" si="46"/>
        <v>0</v>
      </c>
      <c r="DJ22" s="10">
        <f t="shared" si="47"/>
        <v>0</v>
      </c>
      <c r="DK22" s="10">
        <f t="shared" si="48"/>
        <v>4</v>
      </c>
      <c r="DL22" s="10">
        <f t="shared" si="49"/>
        <v>5</v>
      </c>
      <c r="DM22" s="10">
        <f t="shared" si="50"/>
        <v>0</v>
      </c>
      <c r="DN22" s="10">
        <f t="shared" si="51"/>
        <v>0</v>
      </c>
      <c r="DO22" s="10">
        <f t="shared" si="52"/>
        <v>0</v>
      </c>
      <c r="DP22" s="10">
        <f t="shared" si="53"/>
        <v>8</v>
      </c>
      <c r="DQ22" s="10">
        <f t="shared" si="64"/>
        <v>3</v>
      </c>
      <c r="DR22" s="10">
        <f t="shared" si="65"/>
        <v>0</v>
      </c>
      <c r="DS22" s="10">
        <f t="shared" si="55"/>
        <v>1</v>
      </c>
      <c r="DT22" s="10">
        <f t="shared" si="56"/>
        <v>0</v>
      </c>
      <c r="DU22" s="10">
        <f t="shared" si="57"/>
        <v>1</v>
      </c>
      <c r="DV22" s="10">
        <f t="shared" si="58"/>
        <v>0</v>
      </c>
      <c r="DW22" s="10">
        <f t="shared" si="59"/>
        <v>0</v>
      </c>
      <c r="DX22" s="10">
        <f t="shared" si="60"/>
        <v>0</v>
      </c>
      <c r="DY22" s="10">
        <f t="shared" si="61"/>
        <v>0</v>
      </c>
      <c r="DZ22" s="10">
        <f t="shared" si="62"/>
        <v>0</v>
      </c>
      <c r="EA22" s="10">
        <f t="shared" si="63"/>
        <v>0</v>
      </c>
    </row>
    <row r="23" spans="1:131" ht="15.75" customHeight="1" x14ac:dyDescent="0.3">
      <c r="A23" s="19" t="s">
        <v>63</v>
      </c>
      <c r="B23" s="12" t="s">
        <v>23</v>
      </c>
      <c r="D23" s="13" t="s">
        <v>93</v>
      </c>
      <c r="E23" s="14"/>
      <c r="F23" s="14"/>
      <c r="G23" s="14"/>
      <c r="H23" s="14"/>
      <c r="I23" s="14"/>
      <c r="J23" s="14"/>
      <c r="K23" s="15" t="s">
        <v>8</v>
      </c>
      <c r="L23" s="49" t="s">
        <v>12</v>
      </c>
      <c r="M23" s="15" t="s">
        <v>15</v>
      </c>
      <c r="N23" s="26"/>
      <c r="O23" s="15"/>
      <c r="P23" s="15" t="s">
        <v>14</v>
      </c>
      <c r="Q23" s="52" t="s">
        <v>19</v>
      </c>
      <c r="R23" s="14"/>
      <c r="S23" s="14"/>
      <c r="T23" s="14"/>
      <c r="U23" s="14"/>
      <c r="V23" s="14"/>
      <c r="W23" s="15" t="s">
        <v>19</v>
      </c>
      <c r="X23" s="14"/>
      <c r="Y23" s="15" t="s">
        <v>21</v>
      </c>
      <c r="Z23" s="14"/>
      <c r="AA23" s="14"/>
      <c r="AB23" s="14"/>
      <c r="AC23" s="14"/>
      <c r="AD23" s="14"/>
      <c r="AE23" s="15" t="s">
        <v>15</v>
      </c>
      <c r="AF23" s="27"/>
      <c r="AG23" s="29"/>
      <c r="AH23" s="14"/>
      <c r="AI23" s="14"/>
      <c r="AJ23" s="14"/>
      <c r="AK23" s="14"/>
      <c r="AL23" s="14"/>
      <c r="AM23" s="14"/>
      <c r="AN23" s="17"/>
      <c r="AO23" s="14"/>
      <c r="AP23" s="14"/>
      <c r="AQ23" s="14"/>
      <c r="AR23" s="14"/>
      <c r="AS23" s="15" t="s">
        <v>21</v>
      </c>
      <c r="AT23" s="15" t="s">
        <v>11</v>
      </c>
      <c r="AU23" s="15" t="s">
        <v>12</v>
      </c>
      <c r="AV23" s="14"/>
      <c r="AW23" s="15" t="s">
        <v>19</v>
      </c>
      <c r="AX23" s="15" t="s">
        <v>22</v>
      </c>
      <c r="AY23" s="15" t="s">
        <v>14</v>
      </c>
      <c r="AZ23" s="15" t="s">
        <v>8</v>
      </c>
      <c r="BA23" s="15" t="s">
        <v>19</v>
      </c>
      <c r="BB23" s="15" t="s">
        <v>15</v>
      </c>
      <c r="BC23" s="14"/>
      <c r="BD23" s="14"/>
      <c r="BE23" s="14"/>
      <c r="BF23" s="14"/>
      <c r="BG23" s="14"/>
      <c r="BH23" s="14"/>
      <c r="BI23" s="14"/>
      <c r="BJ23" s="15" t="s">
        <v>14</v>
      </c>
      <c r="BK23" s="14"/>
      <c r="BL23" s="15" t="s">
        <v>19</v>
      </c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5" t="s">
        <v>11</v>
      </c>
      <c r="BY23" s="15" t="s">
        <v>15</v>
      </c>
      <c r="BZ23" s="14"/>
      <c r="CA23" s="14"/>
      <c r="CB23" s="14"/>
      <c r="CC23" s="15" t="s">
        <v>19</v>
      </c>
      <c r="CD23" s="14"/>
      <c r="CE23" s="15" t="s">
        <v>12</v>
      </c>
      <c r="CF23" s="15" t="s">
        <v>19</v>
      </c>
      <c r="CG23" s="14"/>
      <c r="CH23" s="14"/>
      <c r="CI23" s="14"/>
      <c r="CJ23" s="14"/>
      <c r="CK23" s="14"/>
      <c r="CL23" s="14"/>
      <c r="CM23" s="14"/>
      <c r="CN23" s="18" t="s">
        <v>11</v>
      </c>
      <c r="CO23" s="17"/>
      <c r="CP23" s="18" t="s">
        <v>8</v>
      </c>
      <c r="CQ23" s="18" t="s">
        <v>19</v>
      </c>
      <c r="CR23" s="17"/>
      <c r="CS23" s="17"/>
      <c r="CT23" s="18" t="s">
        <v>24</v>
      </c>
      <c r="CU23" s="15" t="s">
        <v>15</v>
      </c>
      <c r="CV23" s="17"/>
      <c r="CW23" s="17"/>
      <c r="CX23" s="17"/>
      <c r="CY23" s="17"/>
      <c r="CZ23" s="17"/>
      <c r="DA23" s="18" t="s">
        <v>20</v>
      </c>
      <c r="DB23" s="17"/>
      <c r="DC23" s="17"/>
      <c r="DD23" s="18" t="s">
        <v>12</v>
      </c>
      <c r="DE23" s="18" t="s">
        <v>8</v>
      </c>
      <c r="DF23" s="10">
        <f>COUNTIF(E23:CN23,"МАТ")</f>
        <v>0</v>
      </c>
      <c r="DG23" s="10">
        <f>COUNTIF(F23:DF23,"РУС")</f>
        <v>3</v>
      </c>
      <c r="DH23" s="10">
        <f>COUNTIF(G23:DG23,"АЛГ")</f>
        <v>4</v>
      </c>
      <c r="DI23" s="10">
        <f>COUNTIF(H23:DH23,"ГЕМ")</f>
        <v>4</v>
      </c>
      <c r="DJ23" s="10">
        <f>COUNTIF(I23:DI23,"ОКР")</f>
        <v>0</v>
      </c>
      <c r="DK23" s="10">
        <f>COUNTIF(I23:DJ23,"БИО")</f>
        <v>3</v>
      </c>
      <c r="DL23" s="10">
        <f>COUNTIF(I23:DK23,"ГЕО")</f>
        <v>5</v>
      </c>
      <c r="DM23" s="10">
        <f>COUNTIF(I23:DL23,"ИНФ")</f>
        <v>0</v>
      </c>
      <c r="DN23" s="10">
        <f>COUNTIF(J23:DM23,"ИСТ")</f>
        <v>0</v>
      </c>
      <c r="DO23" s="10">
        <f>COUNTIF(K23:DN23,"ОБЩ")</f>
        <v>0</v>
      </c>
      <c r="DP23" s="10">
        <f>COUNTIF(L23:DO23,"ФИЗ")</f>
        <v>8</v>
      </c>
      <c r="DQ23" s="10">
        <f>COUNTIF(M23:DP23,"ХИМ")</f>
        <v>1</v>
      </c>
      <c r="DR23" s="10">
        <f>COUNTIF(N23:DQ23,"АНГ")</f>
        <v>2</v>
      </c>
      <c r="DS23" s="10">
        <f>COUNTIF(O23:DR23,"НЕМ")</f>
        <v>1</v>
      </c>
      <c r="DT23" s="10">
        <f>COUNTIF(P23:DS23,"ФРА")</f>
        <v>0</v>
      </c>
      <c r="DU23" s="10">
        <f>COUNTIF(Q23:DT23,"ЛИТ")</f>
        <v>1</v>
      </c>
      <c r="DV23" s="10">
        <f>COUNTIF(R23:DU23,"ОБЖ")</f>
        <v>0</v>
      </c>
      <c r="DW23" s="10">
        <f>COUNTIF(S23:DV23,"ФЗР")</f>
        <v>0</v>
      </c>
      <c r="DX23" s="10">
        <f>COUNTIF(T23:DW23,"МУЗ")</f>
        <v>0</v>
      </c>
      <c r="DY23" s="10">
        <f>COUNTIF(U23:DX23,"ТЕХ")</f>
        <v>0</v>
      </c>
      <c r="DZ23" s="10">
        <f>COUNTIF(V23:DY23,"АСТ")</f>
        <v>0</v>
      </c>
      <c r="EA23" s="10">
        <f>COUNTIF(Y23:DZ23,"КУБ")</f>
        <v>0</v>
      </c>
    </row>
    <row r="24" spans="1:131" ht="15.75" customHeight="1" x14ac:dyDescent="0.3">
      <c r="A24" s="19" t="s">
        <v>64</v>
      </c>
      <c r="B24" s="12" t="s">
        <v>20</v>
      </c>
      <c r="D24" s="13"/>
      <c r="E24" s="7">
        <v>9</v>
      </c>
      <c r="F24" s="8">
        <v>10</v>
      </c>
      <c r="G24" s="8">
        <v>11</v>
      </c>
      <c r="H24" s="8">
        <v>12</v>
      </c>
      <c r="I24" s="8">
        <v>13</v>
      </c>
      <c r="J24" s="8">
        <v>15</v>
      </c>
      <c r="K24" s="8">
        <v>16</v>
      </c>
      <c r="L24" s="8">
        <v>17</v>
      </c>
      <c r="M24" s="8">
        <v>18</v>
      </c>
      <c r="N24" s="8">
        <v>19</v>
      </c>
      <c r="O24" s="8">
        <v>20</v>
      </c>
      <c r="P24" s="8">
        <v>22</v>
      </c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29</v>
      </c>
      <c r="W24" s="8">
        <v>30</v>
      </c>
      <c r="X24" s="8">
        <v>31</v>
      </c>
      <c r="Y24" s="8">
        <v>1</v>
      </c>
      <c r="Z24" s="8">
        <v>2</v>
      </c>
      <c r="AA24" s="8">
        <v>3</v>
      </c>
      <c r="AB24" s="8">
        <v>5</v>
      </c>
      <c r="AC24" s="8">
        <v>6</v>
      </c>
      <c r="AD24" s="8">
        <v>7</v>
      </c>
      <c r="AE24" s="8">
        <v>8</v>
      </c>
      <c r="AF24" s="8">
        <v>9</v>
      </c>
      <c r="AG24" s="8">
        <v>10</v>
      </c>
      <c r="AH24" s="8">
        <v>12</v>
      </c>
      <c r="AI24" s="8">
        <v>13</v>
      </c>
      <c r="AJ24" s="8">
        <v>14</v>
      </c>
      <c r="AK24" s="8">
        <v>15</v>
      </c>
      <c r="AL24" s="8">
        <v>16</v>
      </c>
      <c r="AM24" s="8">
        <v>17</v>
      </c>
      <c r="AN24" s="9">
        <v>19</v>
      </c>
      <c r="AO24" s="8">
        <v>20</v>
      </c>
      <c r="AP24" s="8">
        <v>21</v>
      </c>
      <c r="AQ24" s="8">
        <v>22</v>
      </c>
      <c r="AR24" s="8">
        <v>24</v>
      </c>
      <c r="AS24" s="8">
        <v>26</v>
      </c>
      <c r="AT24" s="8">
        <v>27</v>
      </c>
      <c r="AU24" s="8">
        <v>28</v>
      </c>
      <c r="AV24" s="8">
        <v>29</v>
      </c>
      <c r="AW24" s="8">
        <v>1</v>
      </c>
      <c r="AX24" s="8">
        <v>2</v>
      </c>
      <c r="AY24" s="8">
        <v>4</v>
      </c>
      <c r="AZ24" s="8">
        <v>5</v>
      </c>
      <c r="BA24" s="8">
        <v>6</v>
      </c>
      <c r="BB24" s="8">
        <v>7</v>
      </c>
      <c r="BC24" s="8">
        <v>9</v>
      </c>
      <c r="BD24" s="8">
        <v>11</v>
      </c>
      <c r="BE24" s="8">
        <v>12</v>
      </c>
      <c r="BF24" s="8">
        <v>13</v>
      </c>
      <c r="BG24" s="8">
        <v>14</v>
      </c>
      <c r="BH24" s="8">
        <v>15</v>
      </c>
      <c r="BI24" s="8">
        <v>16</v>
      </c>
      <c r="BJ24" s="8">
        <v>18</v>
      </c>
      <c r="BK24" s="8">
        <v>19</v>
      </c>
      <c r="BL24" s="8">
        <v>20</v>
      </c>
      <c r="BM24" s="8">
        <v>21</v>
      </c>
      <c r="BN24" s="8">
        <v>22</v>
      </c>
      <c r="BO24" s="8">
        <v>23</v>
      </c>
      <c r="BP24" s="8">
        <v>1</v>
      </c>
      <c r="BQ24" s="8">
        <v>2</v>
      </c>
      <c r="BR24" s="8">
        <v>3</v>
      </c>
      <c r="BS24" s="8">
        <v>4</v>
      </c>
      <c r="BT24" s="8">
        <v>5</v>
      </c>
      <c r="BU24" s="8">
        <v>6</v>
      </c>
      <c r="BV24" s="8">
        <v>8</v>
      </c>
      <c r="BW24" s="8">
        <v>9</v>
      </c>
      <c r="BX24" s="8">
        <v>10</v>
      </c>
      <c r="BY24" s="8">
        <v>11</v>
      </c>
      <c r="BZ24" s="8">
        <v>12</v>
      </c>
      <c r="CA24" s="8">
        <v>13</v>
      </c>
      <c r="CB24" s="8">
        <v>15</v>
      </c>
      <c r="CC24" s="8">
        <v>16</v>
      </c>
      <c r="CD24" s="8">
        <v>17</v>
      </c>
      <c r="CE24" s="8">
        <v>18</v>
      </c>
      <c r="CF24" s="8">
        <v>19</v>
      </c>
      <c r="CG24" s="8">
        <v>20</v>
      </c>
      <c r="CH24" s="8">
        <v>22</v>
      </c>
      <c r="CI24" s="8">
        <v>23</v>
      </c>
      <c r="CJ24" s="8">
        <v>24</v>
      </c>
      <c r="CK24" s="8">
        <v>25</v>
      </c>
      <c r="CL24" s="8">
        <v>26</v>
      </c>
      <c r="CM24" s="8">
        <v>27</v>
      </c>
      <c r="CN24" s="9">
        <v>29</v>
      </c>
      <c r="CO24" s="9">
        <v>30</v>
      </c>
      <c r="CP24" s="9">
        <v>2</v>
      </c>
      <c r="CQ24" s="9">
        <v>3</v>
      </c>
      <c r="CR24" s="9">
        <v>4</v>
      </c>
      <c r="CS24" s="9">
        <v>6</v>
      </c>
      <c r="CT24" s="9">
        <v>7</v>
      </c>
      <c r="CU24" s="9">
        <v>8</v>
      </c>
      <c r="CV24" s="9">
        <v>10</v>
      </c>
      <c r="CW24" s="9">
        <v>11</v>
      </c>
      <c r="CX24" s="9">
        <v>13</v>
      </c>
      <c r="CY24" s="9">
        <v>14</v>
      </c>
      <c r="CZ24" s="9">
        <v>15</v>
      </c>
      <c r="DA24" s="9">
        <v>16</v>
      </c>
      <c r="DB24" s="9">
        <v>17</v>
      </c>
      <c r="DC24" s="9">
        <v>18</v>
      </c>
      <c r="DD24" s="9">
        <v>20</v>
      </c>
      <c r="DE24" s="9">
        <v>21</v>
      </c>
      <c r="DF24" s="10" t="e">
        <f>COUNTIF(#REF!,"МАТ")</f>
        <v>#REF!</v>
      </c>
      <c r="DG24" s="10">
        <f>COUNTIF(DF24,"РУС")</f>
        <v>0</v>
      </c>
      <c r="DH24" s="10">
        <f>COUNTIF(DF24:DG24,"АЛГ")</f>
        <v>0</v>
      </c>
      <c r="DI24" s="10">
        <f>COUNTIF(DF24:DH24,"ГЕМ")</f>
        <v>0</v>
      </c>
      <c r="DJ24" s="10">
        <f>COUNTIF(DF24:DI24,"ОКР")</f>
        <v>0</v>
      </c>
      <c r="DK24" s="10">
        <f>COUNTIF(DF24:DJ24,"БИО")</f>
        <v>0</v>
      </c>
      <c r="DL24" s="10">
        <f>COUNTIF(DF24:DK24,"ГЕО")</f>
        <v>0</v>
      </c>
      <c r="DM24" s="10">
        <f>COUNTIF(DF24:DL24,"ИНФ")</f>
        <v>0</v>
      </c>
      <c r="DN24" s="10">
        <f>COUNTIF(DF24:DM24,"ИСТ")</f>
        <v>0</v>
      </c>
      <c r="DO24" s="10">
        <f>COUNTIF(DF24:DN24,"ОБЩ")</f>
        <v>0</v>
      </c>
      <c r="DP24" s="10">
        <f>COUNTIF(DF24:DO24,"ФИЗ")</f>
        <v>0</v>
      </c>
      <c r="DQ24" s="10">
        <f>COUNTIF(DF24:DP24,"ХИМ")</f>
        <v>0</v>
      </c>
      <c r="DR24" s="10">
        <f>COUNTIF(DF24:DQ24,"АНГ")</f>
        <v>0</v>
      </c>
      <c r="DS24" s="10">
        <f>COUNTIF(DF24:DR24,"НЕМ")</f>
        <v>0</v>
      </c>
      <c r="DT24" s="10">
        <f>COUNTIF(DF24:DS24,"ФРА")</f>
        <v>0</v>
      </c>
      <c r="DU24" s="10">
        <f>COUNTIF(DF24:DT24,"ЛИТ")</f>
        <v>0</v>
      </c>
      <c r="DV24" s="10">
        <f>COUNTIF(DF24:DU24,"ОБЖ")</f>
        <v>0</v>
      </c>
      <c r="DW24" s="10">
        <f>COUNTIF(DF24:DV24,"ФЗР")</f>
        <v>0</v>
      </c>
      <c r="DX24" s="10">
        <f>COUNTIF(DF24:DW24,"МУЗ")</f>
        <v>0</v>
      </c>
      <c r="DY24" s="10">
        <f>COUNTIF(DF24:DX24,"ТЕХ")</f>
        <v>0</v>
      </c>
      <c r="DZ24" s="10">
        <f>COUNTIF(DF24:DY24,"АСТ")</f>
        <v>0</v>
      </c>
      <c r="EA24" s="10">
        <f>COUNTIF(DF24:DZ24,"КУБ")</f>
        <v>0</v>
      </c>
    </row>
    <row r="25" spans="1:131" ht="15.75" customHeight="1" x14ac:dyDescent="0.3">
      <c r="A25" s="19"/>
      <c r="B25" s="12"/>
      <c r="D25" s="13"/>
      <c r="E25" s="69" t="s">
        <v>1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1"/>
      <c r="Y25" s="3"/>
      <c r="Z25" s="3"/>
      <c r="AA25" s="3"/>
      <c r="AB25" s="3" t="s">
        <v>2</v>
      </c>
      <c r="AC25" s="3"/>
      <c r="AD25" s="3"/>
      <c r="AE25" s="3"/>
      <c r="AF25" s="3"/>
      <c r="AG25" s="3"/>
      <c r="AH25" s="3"/>
      <c r="AI25" s="3"/>
      <c r="AJ25" s="3"/>
      <c r="AK25" s="3"/>
      <c r="AL25" s="72"/>
      <c r="AM25" s="61"/>
      <c r="AN25" s="61"/>
      <c r="AO25" s="61"/>
      <c r="AP25" s="61"/>
      <c r="AQ25" s="61"/>
      <c r="AR25" s="61"/>
      <c r="AS25" s="61"/>
      <c r="AT25" s="61"/>
      <c r="AU25" s="61"/>
      <c r="AV25" s="64"/>
      <c r="AW25" s="73" t="s">
        <v>3</v>
      </c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1"/>
      <c r="BP25" s="60" t="s">
        <v>4</v>
      </c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2"/>
      <c r="CP25" s="63" t="s">
        <v>5</v>
      </c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4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</row>
    <row r="26" spans="1:131" ht="15.75" customHeight="1" x14ac:dyDescent="0.3">
      <c r="A26" s="19"/>
      <c r="B26" s="12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5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27"/>
      <c r="AG26" s="29"/>
      <c r="AH26" s="14"/>
      <c r="AI26" s="14"/>
      <c r="AJ26" s="14"/>
      <c r="AK26" s="16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</row>
    <row r="27" spans="1:131" ht="15.75" customHeight="1" x14ac:dyDescent="0.3">
      <c r="A27" s="56" t="s">
        <v>65</v>
      </c>
      <c r="B27" s="31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5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27"/>
      <c r="AG27" s="29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0">
        <f t="shared" ref="DF27:DF28" si="66">COUNTIF(E27:CN27,"МАТ")</f>
        <v>0</v>
      </c>
      <c r="DG27" s="10">
        <f t="shared" ref="DG27:DG28" si="67">COUNTIF(F27:DF27,"РУС")</f>
        <v>0</v>
      </c>
      <c r="DH27" s="10">
        <f t="shared" ref="DH27:DH28" si="68">COUNTIF(G27:DG27,"АЛГ")</f>
        <v>0</v>
      </c>
      <c r="DI27" s="10">
        <f t="shared" ref="DI27:DI28" si="69">COUNTIF(H27:DH27,"ГЕМ")</f>
        <v>0</v>
      </c>
      <c r="DJ27" s="10">
        <f t="shared" ref="DJ27:DJ28" si="70">COUNTIF(I27:DI27,"ОКР")</f>
        <v>0</v>
      </c>
      <c r="DK27" s="10">
        <f t="shared" ref="DK27:DK28" si="71">COUNTIF(I27:DJ27,"БИО")</f>
        <v>0</v>
      </c>
      <c r="DL27" s="10">
        <f t="shared" ref="DL27:DL28" si="72">COUNTIF(I27:DK27,"ГЕО")</f>
        <v>0</v>
      </c>
      <c r="DM27" s="10">
        <f t="shared" ref="DM27:DM28" si="73">COUNTIF(I27:DL27,"ИНФ")</f>
        <v>0</v>
      </c>
      <c r="DN27" s="10">
        <f t="shared" ref="DN27:DN28" si="74">COUNTIF(J27:DM27,"ИСТ")</f>
        <v>0</v>
      </c>
      <c r="DO27" s="10">
        <f t="shared" ref="DO27:DO28" si="75">COUNTIF(K27:DN27,"ОБЩ")</f>
        <v>0</v>
      </c>
      <c r="DP27" s="10">
        <f t="shared" ref="DP27:DP28" si="76">COUNTIF(L27:DO27,"ФИЗ")</f>
        <v>0</v>
      </c>
      <c r="DQ27" s="10">
        <f t="shared" ref="DQ27:DQ28" si="77">COUNTIF(M27:DP27,"ХИМ")</f>
        <v>0</v>
      </c>
      <c r="DR27" s="10">
        <f t="shared" ref="DR27:DR28" si="78">COUNTIF(N27:DQ27,"АНГ")</f>
        <v>0</v>
      </c>
      <c r="DS27" s="10">
        <f t="shared" ref="DS27:DS28" si="79">COUNTIF(O27:DR27,"НЕМ")</f>
        <v>0</v>
      </c>
      <c r="DT27" s="10">
        <f t="shared" ref="DT27:DT28" si="80">COUNTIF(P27:DS27,"ФРА")</f>
        <v>0</v>
      </c>
      <c r="DU27" s="10">
        <f t="shared" ref="DU27:DU28" si="81">COUNTIF(Q27:DT27,"ЛИТ")</f>
        <v>0</v>
      </c>
      <c r="DV27" s="10">
        <f t="shared" ref="DV27:DV28" si="82">COUNTIF(R27:DU27,"ОБЖ")</f>
        <v>0</v>
      </c>
      <c r="DW27" s="10">
        <f t="shared" ref="DW27:DW28" si="83">COUNTIF(S27:DV27,"ФЗР")</f>
        <v>0</v>
      </c>
      <c r="DX27" s="10">
        <f t="shared" ref="DX27:DX28" si="84">COUNTIF(T27:DW27,"МУЗ")</f>
        <v>0</v>
      </c>
      <c r="DY27" s="10">
        <f t="shared" ref="DY27:DY28" si="85">COUNTIF(U27:DX27,"ТЕХ")</f>
        <v>0</v>
      </c>
      <c r="DZ27" s="10">
        <f t="shared" ref="DZ27:DZ28" si="86">COUNTIF(V27:DY27,"АСТ")</f>
        <v>0</v>
      </c>
      <c r="EA27" s="10">
        <f t="shared" ref="EA27:EA28" si="87">COUNTIF(Y27:DZ27,"КУБ")</f>
        <v>0</v>
      </c>
    </row>
    <row r="28" spans="1:131" ht="15.75" customHeight="1" x14ac:dyDescent="0.3">
      <c r="A28" s="30"/>
      <c r="B28" s="31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7"/>
      <c r="P28" s="14"/>
      <c r="Q28" s="14"/>
      <c r="R28" s="14"/>
      <c r="S28" s="14"/>
      <c r="T28" s="27"/>
      <c r="U28" s="27"/>
      <c r="V28" s="27"/>
      <c r="W28" s="27"/>
      <c r="X28" s="27"/>
      <c r="Y28" s="14"/>
      <c r="Z28" s="14"/>
      <c r="AA28" s="27"/>
      <c r="AB28" s="25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32"/>
      <c r="CH28" s="14"/>
      <c r="CI28" s="14"/>
      <c r="CJ28" s="14"/>
      <c r="CK28" s="32"/>
      <c r="CL28" s="14"/>
      <c r="CM28" s="14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0">
        <f t="shared" si="66"/>
        <v>0</v>
      </c>
      <c r="DG28" s="10">
        <f t="shared" si="67"/>
        <v>0</v>
      </c>
      <c r="DH28" s="10">
        <f t="shared" si="68"/>
        <v>0</v>
      </c>
      <c r="DI28" s="10">
        <f t="shared" si="69"/>
        <v>0</v>
      </c>
      <c r="DJ28" s="10">
        <f t="shared" si="70"/>
        <v>0</v>
      </c>
      <c r="DK28" s="10">
        <f t="shared" si="71"/>
        <v>0</v>
      </c>
      <c r="DL28" s="10">
        <f t="shared" si="72"/>
        <v>0</v>
      </c>
      <c r="DM28" s="10">
        <f t="shared" si="73"/>
        <v>0</v>
      </c>
      <c r="DN28" s="10">
        <f t="shared" si="74"/>
        <v>0</v>
      </c>
      <c r="DO28" s="10">
        <f t="shared" si="75"/>
        <v>0</v>
      </c>
      <c r="DP28" s="10">
        <f t="shared" si="76"/>
        <v>0</v>
      </c>
      <c r="DQ28" s="10">
        <f t="shared" si="77"/>
        <v>0</v>
      </c>
      <c r="DR28" s="10">
        <f t="shared" si="78"/>
        <v>0</v>
      </c>
      <c r="DS28" s="10">
        <f t="shared" si="79"/>
        <v>0</v>
      </c>
      <c r="DT28" s="10">
        <f t="shared" si="80"/>
        <v>0</v>
      </c>
      <c r="DU28" s="10">
        <f t="shared" si="81"/>
        <v>0</v>
      </c>
      <c r="DV28" s="10">
        <f t="shared" si="82"/>
        <v>0</v>
      </c>
      <c r="DW28" s="10">
        <f t="shared" si="83"/>
        <v>0</v>
      </c>
      <c r="DX28" s="10">
        <f t="shared" si="84"/>
        <v>0</v>
      </c>
      <c r="DY28" s="10">
        <f t="shared" si="85"/>
        <v>0</v>
      </c>
      <c r="DZ28" s="10">
        <f t="shared" si="86"/>
        <v>0</v>
      </c>
      <c r="EA28" s="10">
        <f t="shared" si="87"/>
        <v>0</v>
      </c>
    </row>
    <row r="29" spans="1:131" ht="15.75" customHeight="1" x14ac:dyDescent="0.3">
      <c r="A29" s="30"/>
      <c r="B29" s="31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7"/>
      <c r="P29" s="14"/>
      <c r="Q29" s="14"/>
      <c r="R29" s="14"/>
      <c r="S29" s="14"/>
      <c r="T29" s="27"/>
      <c r="U29" s="27"/>
      <c r="V29" s="27"/>
      <c r="W29" s="27"/>
      <c r="X29" s="27"/>
      <c r="Y29" s="14"/>
      <c r="Z29" s="14"/>
      <c r="AA29" s="27"/>
      <c r="AB29" s="25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32"/>
      <c r="CH29" s="14"/>
      <c r="CI29" s="14"/>
      <c r="CJ29" s="14"/>
      <c r="CK29" s="32"/>
      <c r="CL29" s="14"/>
      <c r="CM29" s="14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</row>
    <row r="30" spans="1:131" ht="15.75" customHeight="1" x14ac:dyDescent="0.3">
      <c r="A30" s="30"/>
      <c r="B30" s="31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7"/>
      <c r="P30" s="14"/>
      <c r="Q30" s="14"/>
      <c r="R30" s="14"/>
      <c r="S30" s="14"/>
      <c r="T30" s="27"/>
      <c r="U30" s="27"/>
      <c r="V30" s="27"/>
      <c r="W30" s="27"/>
      <c r="X30" s="27"/>
      <c r="Y30" s="14"/>
      <c r="Z30" s="14"/>
      <c r="AA30" s="27"/>
      <c r="AB30" s="25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32"/>
      <c r="CH30" s="14"/>
      <c r="CI30" s="14"/>
      <c r="CJ30" s="14"/>
      <c r="CK30" s="32"/>
      <c r="CL30" s="14"/>
      <c r="CM30" s="14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</row>
    <row r="31" spans="1:131" ht="15.75" customHeight="1" x14ac:dyDescent="0.3">
      <c r="A31" s="30"/>
      <c r="B31" s="31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7"/>
      <c r="P31" s="14"/>
      <c r="Q31" s="14"/>
      <c r="R31" s="14"/>
      <c r="S31" s="14"/>
      <c r="T31" s="27"/>
      <c r="U31" s="27"/>
      <c r="V31" s="27"/>
      <c r="W31" s="27"/>
      <c r="X31" s="27"/>
      <c r="Y31" s="14"/>
      <c r="Z31" s="14"/>
      <c r="AA31" s="27"/>
      <c r="AB31" s="25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32"/>
      <c r="CH31" s="14"/>
      <c r="CI31" s="14"/>
      <c r="CJ31" s="32"/>
      <c r="CK31" s="14"/>
      <c r="CL31" s="14"/>
      <c r="CM31" s="14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0">
        <f t="shared" ref="DF31:DF33" si="88">COUNTIF(E31:CN31,"МАТ")</f>
        <v>0</v>
      </c>
      <c r="DG31" s="10">
        <f t="shared" ref="DG31:DG33" si="89">COUNTIF(F31:DF31,"РУС")</f>
        <v>0</v>
      </c>
      <c r="DH31" s="10">
        <f t="shared" ref="DH31:DH33" si="90">COUNTIF(G31:DG31,"АЛГ")</f>
        <v>0</v>
      </c>
      <c r="DI31" s="10">
        <f t="shared" ref="DI31:DI33" si="91">COUNTIF(H31:DH31,"ГЕМ")</f>
        <v>0</v>
      </c>
      <c r="DJ31" s="10">
        <f t="shared" ref="DJ31:DJ33" si="92">COUNTIF(I31:DI31,"ОКР")</f>
        <v>0</v>
      </c>
      <c r="DK31" s="10">
        <f t="shared" ref="DK31:DK33" si="93">COUNTIF(I31:DJ31,"БИО")</f>
        <v>0</v>
      </c>
      <c r="DL31" s="10">
        <f t="shared" ref="DL31:DL33" si="94">COUNTIF(I31:DK31,"ГЕО")</f>
        <v>0</v>
      </c>
      <c r="DM31" s="10">
        <f t="shared" ref="DM31:DM33" si="95">COUNTIF(I31:DL31,"ИНФ")</f>
        <v>0</v>
      </c>
      <c r="DN31" s="10">
        <f t="shared" ref="DN31:DN33" si="96">COUNTIF(J31:DM31,"ИСТ")</f>
        <v>0</v>
      </c>
      <c r="DO31" s="10">
        <f t="shared" ref="DO31:DO33" si="97">COUNTIF(K31:DN31,"ОБЩ")</f>
        <v>0</v>
      </c>
      <c r="DP31" s="10">
        <f t="shared" ref="DP31:DP33" si="98">COUNTIF(L31:DO31,"ФИЗ")</f>
        <v>0</v>
      </c>
      <c r="DQ31" s="10">
        <f t="shared" ref="DQ31:DQ33" si="99">COUNTIF(M31:DP31,"ХИМ")</f>
        <v>0</v>
      </c>
      <c r="DR31" s="10">
        <f t="shared" ref="DR31:DR33" si="100">COUNTIF(N31:DQ31,"АНГ")</f>
        <v>0</v>
      </c>
      <c r="DS31" s="10">
        <f t="shared" ref="DS31:DS33" si="101">COUNTIF(O31:DR31,"НЕМ")</f>
        <v>0</v>
      </c>
      <c r="DT31" s="10">
        <f t="shared" ref="DT31:DT33" si="102">COUNTIF(P31:DS31,"ФРА")</f>
        <v>0</v>
      </c>
      <c r="DU31" s="10">
        <f t="shared" ref="DU31:DU33" si="103">COUNTIF(Q31:DT31,"ЛИТ")</f>
        <v>0</v>
      </c>
      <c r="DV31" s="10">
        <f t="shared" ref="DV31:DV33" si="104">COUNTIF(R31:DU31,"ОБЖ")</f>
        <v>0</v>
      </c>
      <c r="DW31" s="10">
        <f t="shared" ref="DW31:DW33" si="105">COUNTIF(S31:DV31,"ФЗР")</f>
        <v>0</v>
      </c>
      <c r="DX31" s="10">
        <f t="shared" ref="DX31:DX33" si="106">COUNTIF(T31:DW31,"МУЗ")</f>
        <v>0</v>
      </c>
      <c r="DY31" s="10">
        <f t="shared" ref="DY31:DY33" si="107">COUNTIF(U31:DX31,"ТЕХ")</f>
        <v>0</v>
      </c>
      <c r="DZ31" s="10">
        <f t="shared" ref="DZ31:DZ33" si="108">COUNTIF(V31:DY31,"АСТ")</f>
        <v>0</v>
      </c>
      <c r="EA31" s="10">
        <f t="shared" ref="EA31:EA33" si="109">COUNTIF(Y31:DZ31,"КУБ")</f>
        <v>0</v>
      </c>
    </row>
    <row r="32" spans="1:131" ht="15.75" customHeight="1" x14ac:dyDescent="0.3">
      <c r="A32" s="30"/>
      <c r="B32" s="31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9"/>
      <c r="P32" s="14"/>
      <c r="Q32" s="27"/>
      <c r="R32" s="14"/>
      <c r="S32" s="14"/>
      <c r="T32" s="14"/>
      <c r="U32" s="14"/>
      <c r="V32" s="25"/>
      <c r="W32" s="33"/>
      <c r="X32" s="33"/>
      <c r="Y32" s="14"/>
      <c r="Z32" s="14"/>
      <c r="AA32" s="14"/>
      <c r="AB32" s="29"/>
      <c r="AC32" s="14"/>
      <c r="AD32" s="14"/>
      <c r="AE32" s="14"/>
      <c r="AF32" s="14"/>
      <c r="AG32" s="14"/>
      <c r="AH32" s="14"/>
      <c r="AI32" s="14"/>
      <c r="AJ32" s="14"/>
      <c r="AK32" s="14"/>
      <c r="AL32" s="32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32"/>
      <c r="CH32" s="14"/>
      <c r="CI32" s="14"/>
      <c r="CJ32" s="14"/>
      <c r="CK32" s="14"/>
      <c r="CL32" s="14"/>
      <c r="CM32" s="14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0">
        <f t="shared" si="88"/>
        <v>0</v>
      </c>
      <c r="DG32" s="10">
        <f t="shared" si="89"/>
        <v>0</v>
      </c>
      <c r="DH32" s="10">
        <f t="shared" si="90"/>
        <v>0</v>
      </c>
      <c r="DI32" s="10">
        <f t="shared" si="91"/>
        <v>0</v>
      </c>
      <c r="DJ32" s="10">
        <f t="shared" si="92"/>
        <v>0</v>
      </c>
      <c r="DK32" s="10">
        <f t="shared" si="93"/>
        <v>0</v>
      </c>
      <c r="DL32" s="10">
        <f t="shared" si="94"/>
        <v>0</v>
      </c>
      <c r="DM32" s="10">
        <f t="shared" si="95"/>
        <v>0</v>
      </c>
      <c r="DN32" s="10">
        <f t="shared" si="96"/>
        <v>0</v>
      </c>
      <c r="DO32" s="10">
        <f t="shared" si="97"/>
        <v>0</v>
      </c>
      <c r="DP32" s="10">
        <f t="shared" si="98"/>
        <v>0</v>
      </c>
      <c r="DQ32" s="10">
        <f t="shared" si="99"/>
        <v>0</v>
      </c>
      <c r="DR32" s="10">
        <f t="shared" si="100"/>
        <v>0</v>
      </c>
      <c r="DS32" s="10">
        <f t="shared" si="101"/>
        <v>0</v>
      </c>
      <c r="DT32" s="10">
        <f t="shared" si="102"/>
        <v>0</v>
      </c>
      <c r="DU32" s="10">
        <f t="shared" si="103"/>
        <v>0</v>
      </c>
      <c r="DV32" s="10">
        <f t="shared" si="104"/>
        <v>0</v>
      </c>
      <c r="DW32" s="10">
        <f t="shared" si="105"/>
        <v>0</v>
      </c>
      <c r="DX32" s="10">
        <f t="shared" si="106"/>
        <v>0</v>
      </c>
      <c r="DY32" s="10">
        <f t="shared" si="107"/>
        <v>0</v>
      </c>
      <c r="DZ32" s="10">
        <f t="shared" si="108"/>
        <v>0</v>
      </c>
      <c r="EA32" s="10">
        <f t="shared" si="109"/>
        <v>0</v>
      </c>
    </row>
    <row r="33" spans="1:131" ht="15.75" customHeight="1" x14ac:dyDescent="0.3">
      <c r="A33" s="30"/>
      <c r="B33" s="31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27"/>
      <c r="R33" s="14"/>
      <c r="S33" s="14"/>
      <c r="T33" s="14"/>
      <c r="U33" s="14"/>
      <c r="V33" s="25"/>
      <c r="W33" s="33"/>
      <c r="X33" s="33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32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32"/>
      <c r="CH33" s="14"/>
      <c r="CI33" s="14"/>
      <c r="CJ33" s="14"/>
      <c r="CK33" s="14"/>
      <c r="CL33" s="14"/>
      <c r="CM33" s="14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0">
        <f t="shared" si="88"/>
        <v>0</v>
      </c>
      <c r="DG33" s="10">
        <f t="shared" si="89"/>
        <v>0</v>
      </c>
      <c r="DH33" s="10">
        <f t="shared" si="90"/>
        <v>0</v>
      </c>
      <c r="DI33" s="10">
        <f t="shared" si="91"/>
        <v>0</v>
      </c>
      <c r="DJ33" s="10">
        <f t="shared" si="92"/>
        <v>0</v>
      </c>
      <c r="DK33" s="10">
        <f t="shared" si="93"/>
        <v>0</v>
      </c>
      <c r="DL33" s="10">
        <f t="shared" si="94"/>
        <v>0</v>
      </c>
      <c r="DM33" s="10">
        <f t="shared" si="95"/>
        <v>0</v>
      </c>
      <c r="DN33" s="10">
        <f t="shared" si="96"/>
        <v>0</v>
      </c>
      <c r="DO33" s="10">
        <f t="shared" si="97"/>
        <v>0</v>
      </c>
      <c r="DP33" s="10">
        <f t="shared" si="98"/>
        <v>0</v>
      </c>
      <c r="DQ33" s="10">
        <f t="shared" si="99"/>
        <v>0</v>
      </c>
      <c r="DR33" s="10">
        <f t="shared" si="100"/>
        <v>0</v>
      </c>
      <c r="DS33" s="10">
        <f t="shared" si="101"/>
        <v>0</v>
      </c>
      <c r="DT33" s="10">
        <f t="shared" si="102"/>
        <v>0</v>
      </c>
      <c r="DU33" s="10">
        <f t="shared" si="103"/>
        <v>0</v>
      </c>
      <c r="DV33" s="10">
        <f t="shared" si="104"/>
        <v>0</v>
      </c>
      <c r="DW33" s="10">
        <f t="shared" si="105"/>
        <v>0</v>
      </c>
      <c r="DX33" s="10">
        <f t="shared" si="106"/>
        <v>0</v>
      </c>
      <c r="DY33" s="10">
        <f t="shared" si="107"/>
        <v>0</v>
      </c>
      <c r="DZ33" s="10">
        <f t="shared" si="108"/>
        <v>0</v>
      </c>
      <c r="EA33" s="10">
        <f t="shared" si="109"/>
        <v>0</v>
      </c>
    </row>
    <row r="34" spans="1:131" ht="15.75" customHeight="1" x14ac:dyDescent="0.3">
      <c r="A34" s="34"/>
      <c r="B34" s="35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7"/>
      <c r="R34" s="14"/>
      <c r="S34" s="14"/>
      <c r="T34" s="14"/>
      <c r="U34" s="14"/>
      <c r="V34" s="25"/>
      <c r="W34" s="33"/>
      <c r="X34" s="33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32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32"/>
      <c r="CH34" s="14"/>
      <c r="CI34" s="14"/>
      <c r="CJ34" s="14"/>
      <c r="CK34" s="14"/>
      <c r="CL34" s="14"/>
      <c r="CM34" s="14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</row>
    <row r="35" spans="1:131" ht="15.75" customHeight="1" x14ac:dyDescent="0.3">
      <c r="A35" s="20"/>
      <c r="B35" s="36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27"/>
      <c r="R35" s="14"/>
      <c r="S35" s="14"/>
      <c r="T35" s="14"/>
      <c r="U35" s="14"/>
      <c r="V35" s="25"/>
      <c r="W35" s="33"/>
      <c r="X35" s="33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32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32"/>
      <c r="CH35" s="14"/>
      <c r="CI35" s="14"/>
      <c r="CJ35" s="14"/>
      <c r="CK35" s="14"/>
      <c r="CL35" s="14"/>
      <c r="CM35" s="14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0">
        <f t="shared" ref="DF35:DF36" si="110">COUNTIF(E35:CN35,"МАТ")</f>
        <v>0</v>
      </c>
      <c r="DG35" s="10">
        <f t="shared" ref="DG35:DG36" si="111">COUNTIF(F35:DF35,"РУС")</f>
        <v>0</v>
      </c>
      <c r="DH35" s="10">
        <f t="shared" ref="DH35:DH36" si="112">COUNTIF(G35:DG35,"АЛГ")</f>
        <v>0</v>
      </c>
      <c r="DI35" s="10">
        <f t="shared" ref="DI35:DI36" si="113">COUNTIF(H35:DH35,"ГЕМ")</f>
        <v>0</v>
      </c>
      <c r="DJ35" s="10">
        <f t="shared" ref="DJ35:DJ36" si="114">COUNTIF(I35:DI35,"ОКР")</f>
        <v>0</v>
      </c>
      <c r="DK35" s="10">
        <f t="shared" ref="DK35:DK36" si="115">COUNTIF(I35:DJ35,"БИО")</f>
        <v>0</v>
      </c>
      <c r="DL35" s="10">
        <f t="shared" ref="DL35:DL36" si="116">COUNTIF(I35:DK35,"ГЕО")</f>
        <v>0</v>
      </c>
      <c r="DM35" s="10">
        <f t="shared" ref="DM35:DM36" si="117">COUNTIF(I35:DL35,"ИНФ")</f>
        <v>0</v>
      </c>
      <c r="DN35" s="10">
        <f t="shared" ref="DN35:DN36" si="118">COUNTIF(J35:DM35,"ИСТ")</f>
        <v>0</v>
      </c>
      <c r="DO35" s="10">
        <f t="shared" ref="DO35:DO36" si="119">COUNTIF(K35:DN35,"ОБЩ")</f>
        <v>0</v>
      </c>
      <c r="DP35" s="10">
        <f t="shared" ref="DP35:DP36" si="120">COUNTIF(L35:DO35,"ФИЗ")</f>
        <v>0</v>
      </c>
      <c r="DQ35" s="10">
        <f t="shared" ref="DQ35:DQ36" si="121">COUNTIF(M35:DP35,"ХИМ")</f>
        <v>0</v>
      </c>
      <c r="DR35" s="10">
        <f t="shared" ref="DR35:DR36" si="122">COUNTIF(N35:DQ35,"АНГ")</f>
        <v>0</v>
      </c>
      <c r="DS35" s="10">
        <f t="shared" ref="DS35:DS36" si="123">COUNTIF(O35:DR35,"НЕМ")</f>
        <v>0</v>
      </c>
      <c r="DT35" s="10">
        <f t="shared" ref="DT35:DT36" si="124">COUNTIF(P35:DS35,"ФРА")</f>
        <v>0</v>
      </c>
      <c r="DU35" s="10">
        <f t="shared" ref="DU35:DU36" si="125">COUNTIF(Q35:DT35,"ЛИТ")</f>
        <v>0</v>
      </c>
      <c r="DV35" s="10">
        <f t="shared" ref="DV35:DV36" si="126">COUNTIF(R35:DU35,"ОБЖ")</f>
        <v>0</v>
      </c>
      <c r="DW35" s="10">
        <f t="shared" ref="DW35:DW36" si="127">COUNTIF(S35:DV35,"ФЗР")</f>
        <v>0</v>
      </c>
      <c r="DX35" s="10">
        <f t="shared" ref="DX35:DX36" si="128">COUNTIF(T35:DW35,"МУЗ")</f>
        <v>0</v>
      </c>
      <c r="DY35" s="10">
        <f t="shared" ref="DY35:DY36" si="129">COUNTIF(U35:DX35,"ТЕХ")</f>
        <v>0</v>
      </c>
      <c r="DZ35" s="10">
        <f t="shared" ref="DZ35:DZ36" si="130">COUNTIF(V35:DY35,"АСТ")</f>
        <v>0</v>
      </c>
      <c r="EA35" s="10">
        <f t="shared" ref="EA35:EA36" si="131">COUNTIF(Y35:DZ35,"КУБ")</f>
        <v>0</v>
      </c>
    </row>
    <row r="36" spans="1:131" ht="15.75" customHeight="1" x14ac:dyDescent="0.3">
      <c r="A36" s="30"/>
      <c r="B36" s="36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27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0">
        <f t="shared" si="110"/>
        <v>0</v>
      </c>
      <c r="DG36" s="10">
        <f t="shared" si="111"/>
        <v>0</v>
      </c>
      <c r="DH36" s="10">
        <f t="shared" si="112"/>
        <v>0</v>
      </c>
      <c r="DI36" s="10">
        <f t="shared" si="113"/>
        <v>0</v>
      </c>
      <c r="DJ36" s="10">
        <f t="shared" si="114"/>
        <v>0</v>
      </c>
      <c r="DK36" s="10">
        <f t="shared" si="115"/>
        <v>0</v>
      </c>
      <c r="DL36" s="10">
        <f t="shared" si="116"/>
        <v>0</v>
      </c>
      <c r="DM36" s="10">
        <f t="shared" si="117"/>
        <v>0</v>
      </c>
      <c r="DN36" s="10">
        <f t="shared" si="118"/>
        <v>0</v>
      </c>
      <c r="DO36" s="10">
        <f t="shared" si="119"/>
        <v>0</v>
      </c>
      <c r="DP36" s="10">
        <f t="shared" si="120"/>
        <v>0</v>
      </c>
      <c r="DQ36" s="10">
        <f t="shared" si="121"/>
        <v>0</v>
      </c>
      <c r="DR36" s="10">
        <f t="shared" si="122"/>
        <v>0</v>
      </c>
      <c r="DS36" s="10">
        <f t="shared" si="123"/>
        <v>0</v>
      </c>
      <c r="DT36" s="10">
        <f t="shared" si="124"/>
        <v>0</v>
      </c>
      <c r="DU36" s="10">
        <f t="shared" si="125"/>
        <v>0</v>
      </c>
      <c r="DV36" s="10">
        <f t="shared" si="126"/>
        <v>0</v>
      </c>
      <c r="DW36" s="10">
        <f t="shared" si="127"/>
        <v>0</v>
      </c>
      <c r="DX36" s="10">
        <f t="shared" si="128"/>
        <v>0</v>
      </c>
      <c r="DY36" s="10">
        <f t="shared" si="129"/>
        <v>0</v>
      </c>
      <c r="DZ36" s="10">
        <f t="shared" si="130"/>
        <v>0</v>
      </c>
      <c r="EA36" s="10">
        <f t="shared" si="131"/>
        <v>0</v>
      </c>
    </row>
    <row r="37" spans="1:131" ht="15.75" customHeight="1" x14ac:dyDescent="0.3">
      <c r="A37" s="30"/>
      <c r="B37" s="36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27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</row>
    <row r="38" spans="1:131" ht="15.75" customHeight="1" x14ac:dyDescent="0.3">
      <c r="A38" s="30"/>
      <c r="B38" s="36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27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</row>
    <row r="39" spans="1:131" ht="15.75" customHeight="1" x14ac:dyDescent="0.3">
      <c r="A39" s="20"/>
      <c r="B39" s="36"/>
      <c r="D39" s="37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32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0">
        <f>COUNTIF(E39:CN39,"МАТ")</f>
        <v>0</v>
      </c>
      <c r="DG39" s="10">
        <f>COUNTIF(F39:DF39,"РУС")</f>
        <v>0</v>
      </c>
      <c r="DH39" s="10">
        <f>COUNTIF(G39:DG39,"АЛГ")</f>
        <v>0</v>
      </c>
      <c r="DI39" s="10">
        <f>COUNTIF(H39:DH39,"ГЕМ")</f>
        <v>0</v>
      </c>
      <c r="DJ39" s="10">
        <f>COUNTIF(I39:DI39,"ОКР")</f>
        <v>0</v>
      </c>
      <c r="DK39" s="10">
        <f>COUNTIF(I39:DJ39,"БИО")</f>
        <v>0</v>
      </c>
      <c r="DL39" s="10">
        <f>COUNTIF(I39:DK39,"ГЕО")</f>
        <v>0</v>
      </c>
      <c r="DM39" s="10">
        <f>COUNTIF(I39:DL39,"ИНФ")</f>
        <v>0</v>
      </c>
      <c r="DN39" s="10">
        <f>COUNTIF(J39:DM39,"ИСТ")</f>
        <v>0</v>
      </c>
      <c r="DO39" s="10">
        <f>COUNTIF(K39:DN39,"ОБЩ")</f>
        <v>0</v>
      </c>
      <c r="DP39" s="10">
        <f>COUNTIF(L39:DO39,"ФИЗ")</f>
        <v>0</v>
      </c>
      <c r="DQ39" s="10">
        <f>COUNTIF(M39:DP39,"ХИМ")</f>
        <v>0</v>
      </c>
      <c r="DR39" s="10">
        <f>COUNTIF(N39:DQ39,"АНГ")</f>
        <v>0</v>
      </c>
      <c r="DS39" s="10">
        <f>COUNTIF(O39:DR39,"НЕМ")</f>
        <v>0</v>
      </c>
      <c r="DT39" s="10">
        <f>COUNTIF(P39:DS39,"ФРА")</f>
        <v>0</v>
      </c>
      <c r="DU39" s="10">
        <f>COUNTIF(Q39:DT39,"ЛИТ")</f>
        <v>0</v>
      </c>
      <c r="DV39" s="10">
        <f>COUNTIF(R39:DU39,"ОБЖ")</f>
        <v>0</v>
      </c>
      <c r="DW39" s="10">
        <f>COUNTIF(S39:DV39,"ФЗР")</f>
        <v>0</v>
      </c>
      <c r="DX39" s="10">
        <f>COUNTIF(T39:DW39,"МУЗ")</f>
        <v>0</v>
      </c>
      <c r="DY39" s="10">
        <f>COUNTIF(U39:DX39,"ТЕХ")</f>
        <v>0</v>
      </c>
      <c r="DZ39" s="10">
        <f>COUNTIF(V39:DY39,"АСТ")</f>
        <v>0</v>
      </c>
      <c r="EA39" s="10">
        <f>COUNTIF(Y39:DZ39,"КУБ")</f>
        <v>0</v>
      </c>
    </row>
    <row r="40" spans="1:131" ht="15.75" customHeight="1" x14ac:dyDescent="0.3">
      <c r="A40" s="20"/>
      <c r="B40" s="36"/>
      <c r="D40" s="13"/>
      <c r="E40" s="38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8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39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8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</row>
    <row r="41" spans="1:131" ht="15.75" customHeight="1" x14ac:dyDescent="0.3">
      <c r="A41" s="20"/>
      <c r="B41" s="36"/>
      <c r="D41" s="13"/>
      <c r="E41" s="38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8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39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8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</row>
    <row r="42" spans="1:131" ht="15.75" customHeight="1" x14ac:dyDescent="0.3">
      <c r="A42" s="20"/>
      <c r="B42" s="36"/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0"/>
      <c r="DV42" s="40"/>
      <c r="DW42" s="40"/>
      <c r="DX42" s="40"/>
      <c r="DY42" s="40"/>
      <c r="DZ42" s="42"/>
      <c r="EA42" s="42"/>
    </row>
    <row r="43" spans="1:131" ht="15.75" customHeight="1" x14ac:dyDescent="0.3">
      <c r="A43" s="1"/>
      <c r="B43" s="43"/>
      <c r="C43" s="1"/>
      <c r="D43" s="4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0"/>
      <c r="DV43" s="40"/>
      <c r="DW43" s="40"/>
      <c r="DX43" s="41"/>
      <c r="DY43" s="40"/>
      <c r="DZ43" s="41"/>
      <c r="EA43" s="1"/>
    </row>
    <row r="44" spans="1:131" ht="28.5" customHeight="1" x14ac:dyDescent="0.3">
      <c r="B44" s="31"/>
      <c r="D44" s="41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2"/>
      <c r="EA44" s="42"/>
    </row>
    <row r="45" spans="1:131" ht="15.75" customHeight="1" x14ac:dyDescent="0.3">
      <c r="A45" s="30"/>
      <c r="B45" s="31"/>
      <c r="D45" s="41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2"/>
      <c r="DZ45" s="42"/>
      <c r="EA45" s="42"/>
    </row>
    <row r="46" spans="1:131" ht="15.75" customHeight="1" x14ac:dyDescent="0.3">
      <c r="A46" s="30"/>
      <c r="B46" s="31"/>
      <c r="D46" s="41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2"/>
      <c r="DZ46" s="42"/>
      <c r="EA46" s="42"/>
    </row>
    <row r="47" spans="1:131" ht="15.75" customHeight="1" x14ac:dyDescent="0.3">
      <c r="A47" s="30"/>
      <c r="B47" s="31"/>
      <c r="D47" s="41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2"/>
      <c r="DZ47" s="42"/>
      <c r="EA47" s="42"/>
    </row>
    <row r="48" spans="1:131" ht="15.75" customHeight="1" x14ac:dyDescent="0.3">
      <c r="A48" s="30"/>
      <c r="B48" s="31"/>
      <c r="D48" s="41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2"/>
      <c r="DZ48" s="42"/>
      <c r="EA48" s="42"/>
    </row>
    <row r="49" spans="1:131" ht="15.75" customHeight="1" x14ac:dyDescent="0.3">
      <c r="A49" s="30"/>
      <c r="B49" s="31"/>
      <c r="D49" s="41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2"/>
      <c r="DZ49" s="42"/>
      <c r="EA49" s="42"/>
    </row>
    <row r="50" spans="1:131" ht="15.75" customHeight="1" x14ac:dyDescent="0.3">
      <c r="A50" s="30"/>
      <c r="B50" s="31"/>
      <c r="D50" s="41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2"/>
      <c r="DZ50" s="42"/>
      <c r="EA50" s="42"/>
    </row>
    <row r="51" spans="1:131" ht="15.75" customHeight="1" x14ac:dyDescent="0.3">
      <c r="A51" s="30"/>
      <c r="B51" s="31"/>
      <c r="D51" s="4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2"/>
      <c r="DZ51" s="42"/>
      <c r="EA51" s="42"/>
    </row>
    <row r="52" spans="1:131" ht="15.75" customHeight="1" x14ac:dyDescent="0.3">
      <c r="A52" s="30"/>
      <c r="B52" s="31"/>
      <c r="D52" s="41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2"/>
      <c r="DZ52" s="42"/>
      <c r="EA52" s="42"/>
    </row>
    <row r="53" spans="1:131" ht="15.75" customHeight="1" x14ac:dyDescent="0.3">
      <c r="A53" s="30"/>
      <c r="B53" s="31"/>
      <c r="D53" s="41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2"/>
      <c r="DZ53" s="42"/>
      <c r="EA53" s="42"/>
    </row>
    <row r="54" spans="1:131" ht="15.75" customHeight="1" x14ac:dyDescent="0.3">
      <c r="A54" s="30"/>
      <c r="B54" s="31"/>
      <c r="D54" s="41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2"/>
      <c r="DZ54" s="42"/>
      <c r="EA54" s="42"/>
    </row>
    <row r="55" spans="1:131" ht="15.75" customHeight="1" x14ac:dyDescent="0.3">
      <c r="A55" s="30"/>
      <c r="B55" s="31"/>
      <c r="D55" s="41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2"/>
      <c r="DZ55" s="42"/>
      <c r="EA55" s="42"/>
    </row>
    <row r="56" spans="1:131" ht="15.75" customHeight="1" x14ac:dyDescent="0.3">
      <c r="A56" s="30"/>
      <c r="B56" s="31"/>
      <c r="D56" s="41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2"/>
      <c r="DZ56" s="42"/>
      <c r="EA56" s="42"/>
    </row>
    <row r="57" spans="1:131" ht="15.75" customHeight="1" x14ac:dyDescent="0.3">
      <c r="A57" s="30"/>
      <c r="B57" s="31"/>
      <c r="D57" s="41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2"/>
      <c r="DZ57" s="42"/>
      <c r="EA57" s="42"/>
    </row>
    <row r="58" spans="1:131" ht="15.75" customHeight="1" x14ac:dyDescent="0.3">
      <c r="A58" s="30"/>
      <c r="B58" s="31"/>
      <c r="D58" s="41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2"/>
      <c r="DZ58" s="42"/>
      <c r="EA58" s="42"/>
    </row>
    <row r="59" spans="1:131" ht="15.75" customHeight="1" x14ac:dyDescent="0.3">
      <c r="A59" s="30"/>
      <c r="B59" s="31"/>
      <c r="D59" s="41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2"/>
      <c r="DZ59" s="42"/>
      <c r="EA59" s="42"/>
    </row>
    <row r="60" spans="1:131" ht="15.75" customHeight="1" x14ac:dyDescent="0.3">
      <c r="A60" s="30"/>
      <c r="B60" s="31"/>
      <c r="D60" s="41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2"/>
      <c r="DZ60" s="42"/>
      <c r="EA60" s="42"/>
    </row>
    <row r="61" spans="1:131" ht="15.75" customHeight="1" x14ac:dyDescent="0.3">
      <c r="A61" s="30"/>
      <c r="B61" s="31"/>
      <c r="D61" s="41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2"/>
      <c r="DZ61" s="42"/>
      <c r="EA61" s="42"/>
    </row>
    <row r="62" spans="1:131" ht="15.75" customHeight="1" x14ac:dyDescent="0.3">
      <c r="A62" s="30"/>
      <c r="B62" s="31"/>
      <c r="D62" s="41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2"/>
      <c r="DZ62" s="42"/>
      <c r="EA62" s="42"/>
    </row>
    <row r="63" spans="1:131" ht="15.75" customHeight="1" x14ac:dyDescent="0.3">
      <c r="A63" s="30"/>
      <c r="B63" s="31"/>
      <c r="D63" s="41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2"/>
      <c r="DZ63" s="42"/>
      <c r="EA63" s="42"/>
    </row>
    <row r="64" spans="1:131" ht="15.75" customHeight="1" x14ac:dyDescent="0.3">
      <c r="A64" s="30"/>
      <c r="B64" s="31"/>
      <c r="D64" s="41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2"/>
      <c r="DZ64" s="42"/>
      <c r="EA64" s="42"/>
    </row>
    <row r="65" spans="1:131" ht="15.75" customHeight="1" x14ac:dyDescent="0.3">
      <c r="A65" s="30"/>
      <c r="B65" s="31"/>
      <c r="D65" s="41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2"/>
      <c r="DZ65" s="42"/>
      <c r="EA65" s="42"/>
    </row>
    <row r="66" spans="1:131" ht="15.75" customHeight="1" x14ac:dyDescent="0.3">
      <c r="A66" s="30"/>
      <c r="B66" s="31"/>
      <c r="D66" s="41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2"/>
      <c r="DZ66" s="42"/>
      <c r="EA66" s="42"/>
    </row>
    <row r="67" spans="1:131" ht="15.75" customHeight="1" x14ac:dyDescent="0.3">
      <c r="A67" s="30"/>
      <c r="B67" s="31"/>
      <c r="D67" s="41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2"/>
      <c r="DZ67" s="42"/>
      <c r="EA67" s="42"/>
    </row>
    <row r="68" spans="1:131" ht="15.75" customHeight="1" x14ac:dyDescent="0.3">
      <c r="A68" s="30"/>
      <c r="B68" s="31"/>
      <c r="D68" s="41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2"/>
      <c r="DZ68" s="42"/>
      <c r="EA68" s="42"/>
    </row>
    <row r="69" spans="1:131" ht="15.75" customHeight="1" x14ac:dyDescent="0.3">
      <c r="A69" s="30"/>
      <c r="B69" s="31"/>
      <c r="D69" s="41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2"/>
      <c r="DZ69" s="42"/>
      <c r="EA69" s="42"/>
    </row>
    <row r="70" spans="1:131" ht="15.75" customHeight="1" x14ac:dyDescent="0.3">
      <c r="A70" s="30"/>
      <c r="B70" s="31"/>
      <c r="D70" s="41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2"/>
      <c r="DZ70" s="42"/>
      <c r="EA70" s="42"/>
    </row>
    <row r="71" spans="1:131" ht="15.75" customHeight="1" x14ac:dyDescent="0.3">
      <c r="A71" s="30"/>
      <c r="B71" s="31"/>
      <c r="D71" s="41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2"/>
      <c r="DZ71" s="42"/>
      <c r="EA71" s="42"/>
    </row>
    <row r="72" spans="1:131" ht="15.75" customHeight="1" x14ac:dyDescent="0.3">
      <c r="A72" s="30"/>
      <c r="B72" s="31"/>
      <c r="D72" s="41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2"/>
      <c r="DZ72" s="42"/>
      <c r="EA72" s="42"/>
    </row>
    <row r="73" spans="1:131" ht="15.75" customHeight="1" x14ac:dyDescent="0.3">
      <c r="A73" s="30"/>
      <c r="B73" s="31"/>
      <c r="D73" s="41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2"/>
      <c r="DZ73" s="42"/>
      <c r="EA73" s="42"/>
    </row>
    <row r="74" spans="1:131" ht="15.75" customHeight="1" x14ac:dyDescent="0.3">
      <c r="A74" s="30"/>
      <c r="B74" s="31"/>
      <c r="D74" s="41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2"/>
      <c r="DZ74" s="42"/>
      <c r="EA74" s="42"/>
    </row>
    <row r="75" spans="1:131" ht="15.75" customHeight="1" x14ac:dyDescent="0.3">
      <c r="A75" s="30"/>
      <c r="B75" s="31"/>
      <c r="D75" s="41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2"/>
      <c r="DZ75" s="42"/>
      <c r="EA75" s="42"/>
    </row>
    <row r="76" spans="1:131" ht="15.75" customHeight="1" x14ac:dyDescent="0.3">
      <c r="A76" s="30"/>
      <c r="B76" s="31"/>
      <c r="D76" s="41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2"/>
      <c r="DZ76" s="42"/>
      <c r="EA76" s="42"/>
    </row>
    <row r="77" spans="1:131" ht="15.75" customHeight="1" x14ac:dyDescent="0.3">
      <c r="A77" s="30"/>
      <c r="B77" s="31"/>
      <c r="D77" s="41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2"/>
      <c r="DZ77" s="42"/>
      <c r="EA77" s="42"/>
    </row>
    <row r="78" spans="1:131" ht="15.75" customHeight="1" x14ac:dyDescent="0.3">
      <c r="A78" s="30"/>
      <c r="B78" s="31"/>
      <c r="D78" s="41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2"/>
      <c r="DZ78" s="42"/>
      <c r="EA78" s="42"/>
    </row>
    <row r="79" spans="1:131" ht="15.75" customHeight="1" x14ac:dyDescent="0.3">
      <c r="A79" s="30"/>
      <c r="B79" s="31"/>
      <c r="D79" s="41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2"/>
      <c r="DZ79" s="42"/>
      <c r="EA79" s="42"/>
    </row>
    <row r="80" spans="1:131" ht="15.75" customHeight="1" x14ac:dyDescent="0.3">
      <c r="A80" s="30"/>
      <c r="B80" s="31"/>
      <c r="D80" s="41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2"/>
      <c r="DZ80" s="42"/>
      <c r="EA80" s="42"/>
    </row>
    <row r="81" spans="1:131" ht="15.75" customHeight="1" x14ac:dyDescent="0.3">
      <c r="A81" s="30"/>
      <c r="B81" s="31"/>
      <c r="D81" s="41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2"/>
      <c r="DZ81" s="42"/>
      <c r="EA81" s="42"/>
    </row>
    <row r="82" spans="1:131" ht="15.75" customHeight="1" x14ac:dyDescent="0.3">
      <c r="A82" s="30"/>
      <c r="B82" s="31"/>
      <c r="D82" s="41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2"/>
      <c r="DZ82" s="42"/>
      <c r="EA82" s="42"/>
    </row>
    <row r="83" spans="1:131" ht="15.75" customHeight="1" x14ac:dyDescent="0.3">
      <c r="A83" s="30"/>
      <c r="B83" s="31"/>
      <c r="D83" s="41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2"/>
      <c r="DZ83" s="42"/>
      <c r="EA83" s="42"/>
    </row>
    <row r="84" spans="1:131" ht="15.75" customHeight="1" x14ac:dyDescent="0.3">
      <c r="A84" s="30"/>
      <c r="B84" s="31"/>
      <c r="D84" s="41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2"/>
      <c r="DZ84" s="42"/>
      <c r="EA84" s="42"/>
    </row>
    <row r="85" spans="1:131" ht="15.75" customHeight="1" x14ac:dyDescent="0.3">
      <c r="A85" s="30"/>
      <c r="B85" s="31"/>
      <c r="D85" s="41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2"/>
      <c r="DZ85" s="42"/>
      <c r="EA85" s="42"/>
    </row>
    <row r="86" spans="1:131" ht="15.75" customHeight="1" x14ac:dyDescent="0.3">
      <c r="A86" s="30"/>
      <c r="B86" s="31"/>
      <c r="D86" s="41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2"/>
      <c r="DZ86" s="42"/>
      <c r="EA86" s="42"/>
    </row>
    <row r="87" spans="1:131" ht="15.75" customHeight="1" x14ac:dyDescent="0.3">
      <c r="A87" s="30"/>
      <c r="B87" s="31"/>
      <c r="D87" s="41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2"/>
      <c r="DZ87" s="42"/>
      <c r="EA87" s="42"/>
    </row>
    <row r="88" spans="1:131" ht="15.75" customHeight="1" x14ac:dyDescent="0.3">
      <c r="A88" s="30"/>
      <c r="B88" s="31"/>
      <c r="D88" s="41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2"/>
      <c r="DZ88" s="42"/>
      <c r="EA88" s="42"/>
    </row>
    <row r="89" spans="1:131" ht="15.75" customHeight="1" x14ac:dyDescent="0.3">
      <c r="A89" s="30"/>
      <c r="B89" s="31"/>
      <c r="D89" s="41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2"/>
      <c r="DZ89" s="42"/>
      <c r="EA89" s="42"/>
    </row>
    <row r="90" spans="1:131" ht="15.75" customHeight="1" x14ac:dyDescent="0.3">
      <c r="A90" s="30"/>
      <c r="B90" s="31"/>
      <c r="D90" s="41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2"/>
      <c r="DZ90" s="42"/>
      <c r="EA90" s="42"/>
    </row>
    <row r="91" spans="1:131" ht="15.75" customHeight="1" x14ac:dyDescent="0.3">
      <c r="A91" s="30"/>
      <c r="B91" s="31"/>
      <c r="D91" s="41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2"/>
      <c r="DZ91" s="42"/>
      <c r="EA91" s="42"/>
    </row>
    <row r="92" spans="1:131" ht="15.75" customHeight="1" x14ac:dyDescent="0.3">
      <c r="A92" s="30"/>
      <c r="B92" s="31"/>
      <c r="D92" s="41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2"/>
      <c r="DZ92" s="42"/>
      <c r="EA92" s="42"/>
    </row>
    <row r="93" spans="1:131" ht="15.75" customHeight="1" x14ac:dyDescent="0.3">
      <c r="A93" s="30"/>
      <c r="B93" s="31"/>
      <c r="D93" s="41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2"/>
      <c r="DZ93" s="42"/>
      <c r="EA93" s="42"/>
    </row>
    <row r="94" spans="1:131" ht="15.75" customHeight="1" x14ac:dyDescent="0.3">
      <c r="A94" s="30"/>
      <c r="B94" s="31"/>
      <c r="D94" s="41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2"/>
      <c r="DZ94" s="42"/>
      <c r="EA94" s="42"/>
    </row>
    <row r="95" spans="1:131" ht="15.75" customHeight="1" x14ac:dyDescent="0.3">
      <c r="A95" s="30"/>
      <c r="B95" s="31"/>
      <c r="D95" s="41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2"/>
      <c r="DZ95" s="42"/>
      <c r="EA95" s="42"/>
    </row>
    <row r="96" spans="1:131" ht="15.75" customHeight="1" x14ac:dyDescent="0.3">
      <c r="A96" s="30"/>
      <c r="B96" s="31"/>
      <c r="D96" s="41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2"/>
      <c r="DZ96" s="42"/>
      <c r="EA96" s="42"/>
    </row>
    <row r="97" spans="1:131" ht="15.75" customHeight="1" x14ac:dyDescent="0.3">
      <c r="A97" s="30"/>
      <c r="B97" s="31"/>
      <c r="D97" s="41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2"/>
      <c r="DZ97" s="42"/>
      <c r="EA97" s="42"/>
    </row>
    <row r="98" spans="1:131" ht="15.75" customHeight="1" x14ac:dyDescent="0.3">
      <c r="A98" s="30"/>
      <c r="B98" s="31"/>
      <c r="D98" s="41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2"/>
      <c r="DZ98" s="42"/>
      <c r="EA98" s="42"/>
    </row>
    <row r="99" spans="1:131" ht="15.75" customHeight="1" x14ac:dyDescent="0.3">
      <c r="A99" s="30"/>
      <c r="B99" s="31"/>
      <c r="D99" s="41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2"/>
      <c r="DZ99" s="42"/>
      <c r="EA99" s="42"/>
    </row>
    <row r="100" spans="1:131" ht="15.75" customHeight="1" x14ac:dyDescent="0.3">
      <c r="A100" s="30"/>
      <c r="B100" s="31"/>
      <c r="D100" s="41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2"/>
      <c r="DZ100" s="42"/>
      <c r="EA100" s="42"/>
    </row>
    <row r="101" spans="1:131" ht="15.75" customHeight="1" x14ac:dyDescent="0.3">
      <c r="A101" s="30"/>
      <c r="B101" s="31"/>
      <c r="D101" s="41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2"/>
      <c r="DZ101" s="42"/>
      <c r="EA101" s="42"/>
    </row>
    <row r="102" spans="1:131" ht="15.75" customHeight="1" x14ac:dyDescent="0.3">
      <c r="A102" s="30"/>
      <c r="B102" s="31"/>
      <c r="D102" s="41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2"/>
      <c r="DZ102" s="42"/>
      <c r="EA102" s="42"/>
    </row>
    <row r="103" spans="1:131" ht="15.75" customHeight="1" x14ac:dyDescent="0.3">
      <c r="A103" s="30"/>
      <c r="B103" s="31"/>
      <c r="D103" s="41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2"/>
      <c r="DZ103" s="42"/>
      <c r="EA103" s="42"/>
    </row>
    <row r="104" spans="1:131" ht="15.75" customHeight="1" x14ac:dyDescent="0.3">
      <c r="A104" s="30"/>
      <c r="B104" s="31"/>
      <c r="D104" s="41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2"/>
      <c r="DZ104" s="42"/>
      <c r="EA104" s="42"/>
    </row>
    <row r="105" spans="1:131" ht="15.75" customHeight="1" x14ac:dyDescent="0.3">
      <c r="A105" s="30"/>
      <c r="B105" s="31"/>
      <c r="D105" s="41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2"/>
      <c r="DZ105" s="42"/>
      <c r="EA105" s="42"/>
    </row>
    <row r="106" spans="1:131" ht="15.75" customHeight="1" x14ac:dyDescent="0.3">
      <c r="A106" s="30"/>
      <c r="B106" s="31"/>
      <c r="D106" s="41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2"/>
      <c r="DZ106" s="42"/>
      <c r="EA106" s="42"/>
    </row>
    <row r="107" spans="1:131" ht="15.75" customHeight="1" x14ac:dyDescent="0.3">
      <c r="A107" s="30"/>
      <c r="B107" s="31"/>
      <c r="D107" s="41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2"/>
      <c r="DZ107" s="42"/>
      <c r="EA107" s="42"/>
    </row>
    <row r="108" spans="1:131" ht="15.75" customHeight="1" x14ac:dyDescent="0.3">
      <c r="A108" s="30"/>
      <c r="B108" s="31"/>
      <c r="D108" s="41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2"/>
      <c r="DZ108" s="42"/>
      <c r="EA108" s="42"/>
    </row>
    <row r="109" spans="1:131" ht="15.75" customHeight="1" x14ac:dyDescent="0.3">
      <c r="A109" s="30"/>
      <c r="B109" s="31"/>
      <c r="D109" s="41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2"/>
      <c r="DZ109" s="42"/>
      <c r="EA109" s="42"/>
    </row>
    <row r="110" spans="1:131" ht="15.75" customHeight="1" x14ac:dyDescent="0.3">
      <c r="A110" s="30"/>
      <c r="B110" s="31"/>
      <c r="D110" s="41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2"/>
      <c r="DZ110" s="42"/>
      <c r="EA110" s="42"/>
    </row>
    <row r="111" spans="1:131" ht="15.75" customHeight="1" x14ac:dyDescent="0.3">
      <c r="A111" s="30"/>
      <c r="B111" s="31"/>
      <c r="D111" s="41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2"/>
      <c r="DZ111" s="42"/>
      <c r="EA111" s="42"/>
    </row>
    <row r="112" spans="1:131" ht="15.75" customHeight="1" x14ac:dyDescent="0.3">
      <c r="A112" s="30"/>
      <c r="B112" s="31"/>
      <c r="D112" s="41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2"/>
      <c r="DZ112" s="42"/>
      <c r="EA112" s="42"/>
    </row>
    <row r="113" spans="1:131" ht="15.75" customHeight="1" x14ac:dyDescent="0.3">
      <c r="A113" s="30"/>
      <c r="B113" s="31"/>
      <c r="D113" s="41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2"/>
      <c r="DZ113" s="42"/>
      <c r="EA113" s="42"/>
    </row>
    <row r="114" spans="1:131" ht="15.75" customHeight="1" x14ac:dyDescent="0.3">
      <c r="A114" s="30"/>
      <c r="B114" s="31"/>
      <c r="D114" s="41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2"/>
      <c r="DZ114" s="42"/>
      <c r="EA114" s="42"/>
    </row>
    <row r="115" spans="1:131" ht="15.75" customHeight="1" x14ac:dyDescent="0.3">
      <c r="A115" s="30"/>
      <c r="B115" s="31"/>
      <c r="D115" s="41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2"/>
      <c r="DZ115" s="42"/>
      <c r="EA115" s="42"/>
    </row>
    <row r="116" spans="1:131" ht="15.75" customHeight="1" x14ac:dyDescent="0.3">
      <c r="A116" s="30"/>
      <c r="B116" s="31"/>
      <c r="D116" s="41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2"/>
      <c r="DZ116" s="42"/>
      <c r="EA116" s="42"/>
    </row>
    <row r="117" spans="1:131" ht="15.75" customHeight="1" x14ac:dyDescent="0.3">
      <c r="A117" s="30"/>
      <c r="B117" s="31"/>
      <c r="D117" s="41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2"/>
      <c r="DZ117" s="42"/>
      <c r="EA117" s="42"/>
    </row>
    <row r="118" spans="1:131" ht="15.75" customHeight="1" x14ac:dyDescent="0.3">
      <c r="A118" s="30"/>
      <c r="B118" s="31"/>
      <c r="D118" s="41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2"/>
      <c r="DZ118" s="42"/>
      <c r="EA118" s="42"/>
    </row>
    <row r="119" spans="1:131" ht="15.75" customHeight="1" x14ac:dyDescent="0.3">
      <c r="A119" s="30"/>
      <c r="B119" s="31"/>
      <c r="D119" s="41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2"/>
      <c r="DZ119" s="42"/>
      <c r="EA119" s="42"/>
    </row>
    <row r="120" spans="1:131" ht="15.75" customHeight="1" x14ac:dyDescent="0.3">
      <c r="A120" s="30"/>
      <c r="B120" s="31"/>
      <c r="D120" s="41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2"/>
      <c r="DZ120" s="42"/>
      <c r="EA120" s="42"/>
    </row>
    <row r="121" spans="1:131" ht="15.75" customHeight="1" x14ac:dyDescent="0.3">
      <c r="A121" s="30"/>
      <c r="B121" s="31"/>
      <c r="D121" s="41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2"/>
      <c r="DZ121" s="42"/>
      <c r="EA121" s="42"/>
    </row>
    <row r="122" spans="1:131" ht="15.75" customHeight="1" x14ac:dyDescent="0.3">
      <c r="A122" s="30"/>
      <c r="B122" s="31"/>
      <c r="D122" s="41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2"/>
      <c r="DZ122" s="42"/>
      <c r="EA122" s="42"/>
    </row>
    <row r="123" spans="1:131" ht="15.75" customHeight="1" x14ac:dyDescent="0.3">
      <c r="A123" s="30"/>
      <c r="B123" s="31"/>
      <c r="D123" s="41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2"/>
      <c r="DZ123" s="42"/>
      <c r="EA123" s="42"/>
    </row>
    <row r="124" spans="1:131" ht="15.75" customHeight="1" x14ac:dyDescent="0.3">
      <c r="A124" s="30"/>
      <c r="B124" s="31"/>
      <c r="D124" s="41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2"/>
      <c r="DZ124" s="42"/>
      <c r="EA124" s="42"/>
    </row>
    <row r="125" spans="1:131" ht="15.75" customHeight="1" x14ac:dyDescent="0.3">
      <c r="A125" s="30"/>
      <c r="B125" s="31"/>
      <c r="D125" s="41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2"/>
      <c r="DZ125" s="42"/>
      <c r="EA125" s="42"/>
    </row>
    <row r="126" spans="1:131" ht="15.75" customHeight="1" x14ac:dyDescent="0.3">
      <c r="A126" s="30"/>
      <c r="B126" s="31"/>
      <c r="D126" s="41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2"/>
      <c r="DZ126" s="42"/>
      <c r="EA126" s="42"/>
    </row>
    <row r="127" spans="1:131" ht="15.75" customHeight="1" x14ac:dyDescent="0.3">
      <c r="A127" s="30"/>
      <c r="B127" s="31"/>
      <c r="D127" s="41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2"/>
      <c r="DZ127" s="42"/>
      <c r="EA127" s="42"/>
    </row>
    <row r="128" spans="1:131" ht="15.75" customHeight="1" x14ac:dyDescent="0.3">
      <c r="A128" s="30"/>
      <c r="B128" s="31"/>
      <c r="D128" s="41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2"/>
      <c r="DZ128" s="42"/>
      <c r="EA128" s="42"/>
    </row>
    <row r="129" spans="1:131" ht="15.75" customHeight="1" x14ac:dyDescent="0.3">
      <c r="A129" s="30"/>
      <c r="B129" s="31"/>
      <c r="D129" s="41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2"/>
      <c r="DZ129" s="42"/>
      <c r="EA129" s="42"/>
    </row>
    <row r="130" spans="1:131" ht="15.75" customHeight="1" x14ac:dyDescent="0.3">
      <c r="A130" s="30"/>
      <c r="B130" s="31"/>
      <c r="D130" s="41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2"/>
      <c r="DZ130" s="42"/>
      <c r="EA130" s="42"/>
    </row>
    <row r="131" spans="1:131" ht="15.75" customHeight="1" x14ac:dyDescent="0.3">
      <c r="A131" s="30"/>
      <c r="B131" s="31"/>
      <c r="D131" s="41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2"/>
      <c r="DZ131" s="42"/>
      <c r="EA131" s="42"/>
    </row>
    <row r="132" spans="1:131" ht="15.75" customHeight="1" x14ac:dyDescent="0.3">
      <c r="A132" s="30"/>
      <c r="B132" s="31"/>
      <c r="D132" s="41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2"/>
      <c r="DZ132" s="42"/>
      <c r="EA132" s="42"/>
    </row>
    <row r="133" spans="1:131" ht="15.75" customHeight="1" x14ac:dyDescent="0.3">
      <c r="A133" s="30"/>
      <c r="B133" s="31"/>
      <c r="D133" s="41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2"/>
      <c r="DZ133" s="42"/>
      <c r="EA133" s="42"/>
    </row>
    <row r="134" spans="1:131" ht="15.75" customHeight="1" x14ac:dyDescent="0.3">
      <c r="A134" s="30"/>
      <c r="B134" s="31"/>
      <c r="D134" s="41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2"/>
      <c r="DZ134" s="42"/>
      <c r="EA134" s="42"/>
    </row>
    <row r="135" spans="1:131" ht="15.75" customHeight="1" x14ac:dyDescent="0.3">
      <c r="A135" s="30"/>
      <c r="B135" s="31"/>
      <c r="D135" s="41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2"/>
      <c r="DZ135" s="42"/>
      <c r="EA135" s="42"/>
    </row>
    <row r="136" spans="1:131" ht="15.75" customHeight="1" x14ac:dyDescent="0.3">
      <c r="A136" s="30"/>
      <c r="B136" s="31"/>
      <c r="D136" s="41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2"/>
      <c r="DZ136" s="42"/>
      <c r="EA136" s="42"/>
    </row>
    <row r="137" spans="1:131" ht="15.75" customHeight="1" x14ac:dyDescent="0.3">
      <c r="A137" s="30"/>
      <c r="B137" s="31"/>
      <c r="D137" s="41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2"/>
      <c r="DZ137" s="42"/>
      <c r="EA137" s="42"/>
    </row>
    <row r="138" spans="1:131" ht="15.75" customHeight="1" x14ac:dyDescent="0.3">
      <c r="A138" s="30"/>
      <c r="B138" s="31"/>
      <c r="D138" s="41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2"/>
      <c r="DZ138" s="42"/>
      <c r="EA138" s="42"/>
    </row>
    <row r="139" spans="1:131" ht="15.75" customHeight="1" x14ac:dyDescent="0.3">
      <c r="A139" s="30"/>
      <c r="B139" s="31"/>
      <c r="D139" s="41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2"/>
      <c r="DZ139" s="42"/>
      <c r="EA139" s="42"/>
    </row>
    <row r="140" spans="1:131" ht="15.75" customHeight="1" x14ac:dyDescent="0.3">
      <c r="A140" s="30"/>
      <c r="B140" s="31"/>
      <c r="D140" s="41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2"/>
      <c r="DZ140" s="42"/>
      <c r="EA140" s="42"/>
    </row>
    <row r="141" spans="1:131" ht="15.75" customHeight="1" x14ac:dyDescent="0.3">
      <c r="A141" s="30"/>
      <c r="B141" s="31"/>
      <c r="D141" s="41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2"/>
      <c r="DZ141" s="42"/>
      <c r="EA141" s="42"/>
    </row>
    <row r="142" spans="1:131" ht="15.75" customHeight="1" x14ac:dyDescent="0.3">
      <c r="A142" s="30"/>
      <c r="B142" s="31"/>
      <c r="D142" s="41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2"/>
      <c r="DZ142" s="42"/>
      <c r="EA142" s="42"/>
    </row>
    <row r="143" spans="1:131" ht="15.75" customHeight="1" x14ac:dyDescent="0.3">
      <c r="A143" s="30"/>
      <c r="B143" s="31"/>
      <c r="D143" s="41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2"/>
      <c r="DZ143" s="42"/>
      <c r="EA143" s="42"/>
    </row>
    <row r="144" spans="1:131" ht="15.75" customHeight="1" x14ac:dyDescent="0.3">
      <c r="A144" s="30"/>
      <c r="B144" s="31"/>
      <c r="D144" s="41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2"/>
      <c r="DZ144" s="42"/>
      <c r="EA144" s="42"/>
    </row>
    <row r="145" spans="1:131" ht="15.75" customHeight="1" x14ac:dyDescent="0.3">
      <c r="A145" s="30"/>
      <c r="B145" s="31"/>
      <c r="D145" s="41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2"/>
      <c r="DZ145" s="42"/>
      <c r="EA145" s="42"/>
    </row>
    <row r="146" spans="1:131" ht="15.75" customHeight="1" x14ac:dyDescent="0.3">
      <c r="A146" s="30"/>
      <c r="B146" s="31"/>
      <c r="D146" s="41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2"/>
      <c r="DZ146" s="42"/>
      <c r="EA146" s="42"/>
    </row>
    <row r="147" spans="1:131" ht="15.75" customHeight="1" x14ac:dyDescent="0.3">
      <c r="A147" s="30"/>
      <c r="B147" s="31"/>
      <c r="D147" s="41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2"/>
      <c r="DZ147" s="42"/>
      <c r="EA147" s="42"/>
    </row>
    <row r="148" spans="1:131" ht="15.75" customHeight="1" x14ac:dyDescent="0.3">
      <c r="A148" s="30"/>
      <c r="B148" s="31"/>
      <c r="D148" s="41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2"/>
      <c r="DZ148" s="42"/>
      <c r="EA148" s="42"/>
    </row>
    <row r="149" spans="1:131" ht="15.75" customHeight="1" x14ac:dyDescent="0.3">
      <c r="A149" s="30"/>
      <c r="B149" s="31"/>
      <c r="D149" s="41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2"/>
      <c r="DZ149" s="42"/>
      <c r="EA149" s="42"/>
    </row>
    <row r="150" spans="1:131" ht="15.75" customHeight="1" x14ac:dyDescent="0.3">
      <c r="A150" s="30"/>
      <c r="B150" s="31"/>
      <c r="D150" s="41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2"/>
      <c r="DZ150" s="42"/>
      <c r="EA150" s="42"/>
    </row>
    <row r="151" spans="1:131" ht="15.75" customHeight="1" x14ac:dyDescent="0.3">
      <c r="A151" s="30"/>
      <c r="B151" s="31"/>
      <c r="D151" s="41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2"/>
      <c r="DZ151" s="42"/>
      <c r="EA151" s="42"/>
    </row>
    <row r="152" spans="1:131" ht="15.75" customHeight="1" x14ac:dyDescent="0.3">
      <c r="A152" s="30"/>
      <c r="B152" s="31"/>
      <c r="D152" s="41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2"/>
      <c r="DZ152" s="42"/>
      <c r="EA152" s="42"/>
    </row>
    <row r="153" spans="1:131" ht="15.75" customHeight="1" x14ac:dyDescent="0.3">
      <c r="A153" s="30"/>
      <c r="B153" s="31"/>
      <c r="D153" s="41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2"/>
      <c r="DZ153" s="42"/>
      <c r="EA153" s="42"/>
    </row>
    <row r="154" spans="1:131" ht="15.75" customHeight="1" x14ac:dyDescent="0.3">
      <c r="A154" s="30"/>
      <c r="B154" s="31"/>
      <c r="D154" s="41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2"/>
      <c r="DZ154" s="42"/>
      <c r="EA154" s="42"/>
    </row>
    <row r="155" spans="1:131" ht="15.75" customHeight="1" x14ac:dyDescent="0.3">
      <c r="A155" s="30"/>
      <c r="B155" s="31"/>
      <c r="D155" s="41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2"/>
      <c r="DZ155" s="42"/>
      <c r="EA155" s="42"/>
    </row>
    <row r="156" spans="1:131" ht="15.75" customHeight="1" x14ac:dyDescent="0.3">
      <c r="A156" s="30"/>
      <c r="B156" s="31"/>
      <c r="D156" s="41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2"/>
      <c r="DZ156" s="42"/>
      <c r="EA156" s="42"/>
    </row>
    <row r="157" spans="1:131" ht="15.75" customHeight="1" x14ac:dyDescent="0.3">
      <c r="A157" s="30"/>
      <c r="B157" s="31"/>
      <c r="D157" s="41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2"/>
      <c r="DZ157" s="42"/>
      <c r="EA157" s="42"/>
    </row>
    <row r="158" spans="1:131" ht="15.75" customHeight="1" x14ac:dyDescent="0.3">
      <c r="A158" s="30"/>
      <c r="B158" s="31"/>
      <c r="D158" s="41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2"/>
      <c r="DZ158" s="42"/>
      <c r="EA158" s="42"/>
    </row>
    <row r="159" spans="1:131" ht="15.75" customHeight="1" x14ac:dyDescent="0.3">
      <c r="A159" s="30"/>
      <c r="B159" s="31"/>
      <c r="D159" s="41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2"/>
      <c r="DZ159" s="42"/>
      <c r="EA159" s="42"/>
    </row>
    <row r="160" spans="1:131" ht="15.75" customHeight="1" x14ac:dyDescent="0.3">
      <c r="A160" s="30"/>
      <c r="B160" s="31"/>
      <c r="D160" s="41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2"/>
      <c r="DZ160" s="42"/>
      <c r="EA160" s="42"/>
    </row>
    <row r="161" spans="1:131" ht="15.75" customHeight="1" x14ac:dyDescent="0.3">
      <c r="A161" s="30"/>
      <c r="B161" s="31"/>
      <c r="D161" s="41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2"/>
      <c r="DZ161" s="42"/>
      <c r="EA161" s="42"/>
    </row>
    <row r="162" spans="1:131" ht="15.75" customHeight="1" x14ac:dyDescent="0.3">
      <c r="A162" s="30"/>
      <c r="B162" s="31"/>
      <c r="D162" s="41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2"/>
      <c r="DZ162" s="42"/>
      <c r="EA162" s="42"/>
    </row>
    <row r="163" spans="1:131" ht="15.75" customHeight="1" x14ac:dyDescent="0.3">
      <c r="A163" s="30"/>
      <c r="B163" s="31"/>
      <c r="D163" s="41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2"/>
      <c r="DZ163" s="42"/>
      <c r="EA163" s="42"/>
    </row>
    <row r="164" spans="1:131" ht="15.75" customHeight="1" x14ac:dyDescent="0.3">
      <c r="A164" s="30"/>
      <c r="B164" s="31"/>
      <c r="D164" s="41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2"/>
      <c r="DZ164" s="42"/>
      <c r="EA164" s="42"/>
    </row>
    <row r="165" spans="1:131" ht="15.75" customHeight="1" x14ac:dyDescent="0.3">
      <c r="A165" s="30"/>
      <c r="B165" s="31"/>
      <c r="D165" s="41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2"/>
      <c r="DZ165" s="42"/>
      <c r="EA165" s="42"/>
    </row>
    <row r="166" spans="1:131" ht="15.75" customHeight="1" x14ac:dyDescent="0.3">
      <c r="A166" s="30"/>
      <c r="B166" s="31"/>
      <c r="D166" s="41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2"/>
      <c r="DZ166" s="42"/>
      <c r="EA166" s="42"/>
    </row>
    <row r="167" spans="1:131" ht="15.75" customHeight="1" x14ac:dyDescent="0.3">
      <c r="A167" s="30"/>
      <c r="B167" s="31"/>
      <c r="D167" s="41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2"/>
      <c r="DZ167" s="42"/>
      <c r="EA167" s="42"/>
    </row>
    <row r="168" spans="1:131" ht="15.75" customHeight="1" x14ac:dyDescent="0.3">
      <c r="A168" s="30"/>
      <c r="B168" s="31"/>
      <c r="D168" s="41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2"/>
      <c r="DZ168" s="42"/>
      <c r="EA168" s="42"/>
    </row>
    <row r="169" spans="1:131" ht="15.75" customHeight="1" x14ac:dyDescent="0.3">
      <c r="A169" s="30"/>
      <c r="B169" s="31"/>
      <c r="D169" s="41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2"/>
      <c r="DZ169" s="42"/>
      <c r="EA169" s="42"/>
    </row>
    <row r="170" spans="1:131" ht="15.75" customHeight="1" x14ac:dyDescent="0.3">
      <c r="A170" s="30"/>
      <c r="B170" s="31"/>
      <c r="D170" s="41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2"/>
      <c r="DZ170" s="42"/>
      <c r="EA170" s="42"/>
    </row>
    <row r="171" spans="1:131" ht="15.75" customHeight="1" x14ac:dyDescent="0.3">
      <c r="A171" s="30"/>
      <c r="B171" s="31"/>
      <c r="D171" s="41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2"/>
      <c r="DZ171" s="42"/>
      <c r="EA171" s="42"/>
    </row>
    <row r="172" spans="1:131" ht="15.75" customHeight="1" x14ac:dyDescent="0.3">
      <c r="A172" s="30"/>
      <c r="B172" s="31"/>
      <c r="D172" s="41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2"/>
      <c r="DZ172" s="42"/>
      <c r="EA172" s="42"/>
    </row>
    <row r="173" spans="1:131" ht="15.75" customHeight="1" x14ac:dyDescent="0.3">
      <c r="A173" s="30"/>
      <c r="B173" s="31"/>
      <c r="D173" s="41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2"/>
      <c r="DZ173" s="42"/>
      <c r="EA173" s="42"/>
    </row>
    <row r="174" spans="1:131" ht="15.75" customHeight="1" x14ac:dyDescent="0.3">
      <c r="A174" s="30"/>
      <c r="B174" s="31"/>
      <c r="D174" s="41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2"/>
      <c r="DZ174" s="42"/>
      <c r="EA174" s="42"/>
    </row>
    <row r="175" spans="1:131" ht="15.75" customHeight="1" x14ac:dyDescent="0.3">
      <c r="A175" s="30"/>
      <c r="B175" s="31"/>
      <c r="D175" s="41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2"/>
      <c r="DZ175" s="42"/>
      <c r="EA175" s="42"/>
    </row>
    <row r="176" spans="1:131" ht="15.75" customHeight="1" x14ac:dyDescent="0.3">
      <c r="A176" s="30"/>
      <c r="B176" s="31"/>
      <c r="D176" s="41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2"/>
      <c r="DZ176" s="42"/>
      <c r="EA176" s="42"/>
    </row>
    <row r="177" spans="1:131" ht="15.75" customHeight="1" x14ac:dyDescent="0.3">
      <c r="A177" s="30"/>
      <c r="B177" s="31"/>
      <c r="D177" s="41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2"/>
      <c r="DZ177" s="42"/>
      <c r="EA177" s="42"/>
    </row>
    <row r="178" spans="1:131" ht="15.75" customHeight="1" x14ac:dyDescent="0.3">
      <c r="A178" s="30"/>
      <c r="B178" s="31"/>
      <c r="D178" s="41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2"/>
      <c r="DZ178" s="42"/>
      <c r="EA178" s="42"/>
    </row>
    <row r="179" spans="1:131" ht="15.75" customHeight="1" x14ac:dyDescent="0.3">
      <c r="A179" s="30"/>
      <c r="B179" s="31"/>
      <c r="D179" s="41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2"/>
      <c r="DZ179" s="42"/>
      <c r="EA179" s="42"/>
    </row>
    <row r="180" spans="1:131" ht="15.75" customHeight="1" x14ac:dyDescent="0.3">
      <c r="A180" s="30"/>
      <c r="B180" s="31"/>
      <c r="D180" s="41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2"/>
      <c r="DZ180" s="42"/>
      <c r="EA180" s="42"/>
    </row>
    <row r="181" spans="1:131" ht="15.75" customHeight="1" x14ac:dyDescent="0.3">
      <c r="A181" s="30"/>
      <c r="B181" s="31"/>
      <c r="D181" s="41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2"/>
      <c r="DZ181" s="42"/>
      <c r="EA181" s="42"/>
    </row>
    <row r="182" spans="1:131" ht="15.75" customHeight="1" x14ac:dyDescent="0.3">
      <c r="A182" s="30"/>
      <c r="B182" s="31"/>
      <c r="D182" s="41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2"/>
      <c r="DZ182" s="42"/>
      <c r="EA182" s="42"/>
    </row>
    <row r="183" spans="1:131" ht="15.75" customHeight="1" x14ac:dyDescent="0.3">
      <c r="A183" s="30"/>
      <c r="B183" s="31"/>
      <c r="D183" s="41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2"/>
      <c r="DZ183" s="42"/>
      <c r="EA183" s="42"/>
    </row>
    <row r="184" spans="1:131" ht="15.75" customHeight="1" x14ac:dyDescent="0.3">
      <c r="A184" s="30"/>
      <c r="B184" s="31"/>
      <c r="D184" s="41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1"/>
      <c r="DY184" s="42"/>
      <c r="DZ184" s="42"/>
      <c r="EA184" s="42"/>
    </row>
    <row r="185" spans="1:131" ht="15.75" customHeight="1" x14ac:dyDescent="0.3">
      <c r="A185" s="30"/>
      <c r="B185" s="31"/>
      <c r="D185" s="41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2"/>
      <c r="DZ185" s="42"/>
      <c r="EA185" s="42"/>
    </row>
    <row r="186" spans="1:131" ht="15.75" customHeight="1" x14ac:dyDescent="0.3">
      <c r="A186" s="30"/>
      <c r="B186" s="31"/>
      <c r="D186" s="41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2"/>
      <c r="DZ186" s="42"/>
      <c r="EA186" s="42"/>
    </row>
    <row r="187" spans="1:131" ht="15.75" customHeight="1" x14ac:dyDescent="0.3">
      <c r="A187" s="30"/>
      <c r="B187" s="31"/>
      <c r="D187" s="41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2"/>
      <c r="DZ187" s="42"/>
      <c r="EA187" s="42"/>
    </row>
    <row r="188" spans="1:131" ht="15.75" customHeight="1" x14ac:dyDescent="0.3">
      <c r="A188" s="30"/>
      <c r="B188" s="31"/>
      <c r="D188" s="41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2"/>
      <c r="DZ188" s="42"/>
      <c r="EA188" s="42"/>
    </row>
    <row r="189" spans="1:131" ht="15.75" customHeight="1" x14ac:dyDescent="0.3">
      <c r="A189" s="30"/>
      <c r="B189" s="31"/>
      <c r="D189" s="41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2"/>
      <c r="DZ189" s="42"/>
      <c r="EA189" s="42"/>
    </row>
    <row r="190" spans="1:131" ht="15.75" customHeight="1" x14ac:dyDescent="0.3">
      <c r="A190" s="30"/>
      <c r="B190" s="31"/>
      <c r="D190" s="41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2"/>
      <c r="DZ190" s="42"/>
      <c r="EA190" s="42"/>
    </row>
    <row r="191" spans="1:131" ht="15.75" customHeight="1" x14ac:dyDescent="0.3">
      <c r="A191" s="30"/>
      <c r="B191" s="31"/>
      <c r="D191" s="41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2"/>
      <c r="DZ191" s="42"/>
      <c r="EA191" s="42"/>
    </row>
    <row r="192" spans="1:131" ht="15.75" customHeight="1" x14ac:dyDescent="0.3">
      <c r="A192" s="30"/>
      <c r="B192" s="31"/>
      <c r="D192" s="41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2"/>
      <c r="DZ192" s="42"/>
      <c r="EA192" s="42"/>
    </row>
    <row r="193" spans="1:131" ht="15.75" customHeight="1" x14ac:dyDescent="0.3">
      <c r="A193" s="30"/>
      <c r="B193" s="31"/>
      <c r="D193" s="41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2"/>
      <c r="DZ193" s="42"/>
      <c r="EA193" s="42"/>
    </row>
    <row r="194" spans="1:131" ht="15.75" customHeight="1" x14ac:dyDescent="0.3">
      <c r="A194" s="30"/>
      <c r="B194" s="31"/>
      <c r="D194" s="41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2"/>
      <c r="DZ194" s="42"/>
      <c r="EA194" s="42"/>
    </row>
    <row r="195" spans="1:131" ht="15.75" customHeight="1" x14ac:dyDescent="0.3">
      <c r="A195" s="30"/>
      <c r="B195" s="31"/>
      <c r="D195" s="41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2"/>
      <c r="DZ195" s="42"/>
      <c r="EA195" s="42"/>
    </row>
    <row r="196" spans="1:131" ht="15.75" customHeight="1" x14ac:dyDescent="0.3">
      <c r="A196" s="30"/>
      <c r="B196" s="31"/>
      <c r="D196" s="41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2"/>
      <c r="DZ196" s="42"/>
      <c r="EA196" s="42"/>
    </row>
    <row r="197" spans="1:131" ht="15.75" customHeight="1" x14ac:dyDescent="0.3">
      <c r="A197" s="30"/>
      <c r="B197" s="31"/>
      <c r="D197" s="41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/>
      <c r="DY197" s="42"/>
      <c r="DZ197" s="42"/>
      <c r="EA197" s="42"/>
    </row>
    <row r="198" spans="1:131" ht="15.75" customHeight="1" x14ac:dyDescent="0.3">
      <c r="A198" s="30"/>
      <c r="B198" s="31"/>
      <c r="D198" s="41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2"/>
      <c r="DZ198" s="42"/>
      <c r="EA198" s="42"/>
    </row>
    <row r="199" spans="1:131" ht="15.75" customHeight="1" x14ac:dyDescent="0.3">
      <c r="A199" s="30"/>
      <c r="B199" s="31"/>
      <c r="D199" s="41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2"/>
      <c r="DZ199" s="42"/>
      <c r="EA199" s="42"/>
    </row>
    <row r="200" spans="1:131" ht="15.75" customHeight="1" x14ac:dyDescent="0.3">
      <c r="A200" s="30"/>
      <c r="B200" s="31"/>
      <c r="D200" s="41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2"/>
      <c r="DZ200" s="42"/>
      <c r="EA200" s="42"/>
    </row>
    <row r="201" spans="1:131" ht="15.75" customHeight="1" x14ac:dyDescent="0.3">
      <c r="A201" s="30"/>
      <c r="B201" s="31"/>
      <c r="D201" s="41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1"/>
      <c r="DY201" s="42"/>
      <c r="DZ201" s="42"/>
      <c r="EA201" s="42"/>
    </row>
    <row r="202" spans="1:131" ht="15.75" customHeight="1" x14ac:dyDescent="0.3">
      <c r="A202" s="30"/>
      <c r="B202" s="31"/>
      <c r="D202" s="41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2"/>
      <c r="DZ202" s="42"/>
      <c r="EA202" s="42"/>
    </row>
    <row r="203" spans="1:131" ht="15.75" customHeight="1" x14ac:dyDescent="0.3">
      <c r="A203" s="30"/>
      <c r="B203" s="31"/>
      <c r="D203" s="41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  <c r="DU203" s="41"/>
      <c r="DV203" s="41"/>
      <c r="DW203" s="41"/>
      <c r="DX203" s="41"/>
      <c r="DY203" s="42"/>
      <c r="DZ203" s="42"/>
      <c r="EA203" s="42"/>
    </row>
    <row r="204" spans="1:131" ht="15.75" customHeight="1" x14ac:dyDescent="0.3">
      <c r="A204" s="30"/>
      <c r="B204" s="31"/>
      <c r="D204" s="41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  <c r="DU204" s="41"/>
      <c r="DV204" s="41"/>
      <c r="DW204" s="41"/>
      <c r="DX204" s="41"/>
      <c r="DY204" s="42"/>
      <c r="DZ204" s="42"/>
      <c r="EA204" s="42"/>
    </row>
    <row r="205" spans="1:131" ht="15.75" customHeight="1" x14ac:dyDescent="0.3">
      <c r="A205" s="30"/>
      <c r="B205" s="31"/>
      <c r="D205" s="41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DT205" s="41"/>
      <c r="DU205" s="41"/>
      <c r="DV205" s="41"/>
      <c r="DW205" s="41"/>
      <c r="DX205" s="41"/>
      <c r="DY205" s="42"/>
      <c r="DZ205" s="42"/>
      <c r="EA205" s="42"/>
    </row>
    <row r="206" spans="1:131" ht="15.75" customHeight="1" x14ac:dyDescent="0.3">
      <c r="A206" s="30"/>
      <c r="B206" s="31"/>
      <c r="D206" s="41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  <c r="DU206" s="41"/>
      <c r="DV206" s="41"/>
      <c r="DW206" s="41"/>
      <c r="DX206" s="41"/>
      <c r="DY206" s="42"/>
      <c r="DZ206" s="42"/>
      <c r="EA206" s="42"/>
    </row>
    <row r="207" spans="1:131" ht="15.75" customHeight="1" x14ac:dyDescent="0.3">
      <c r="A207" s="30"/>
      <c r="B207" s="31"/>
      <c r="D207" s="41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1"/>
      <c r="DY207" s="42"/>
      <c r="DZ207" s="42"/>
      <c r="EA207" s="42"/>
    </row>
    <row r="208" spans="1:131" ht="15.75" customHeight="1" x14ac:dyDescent="0.3">
      <c r="A208" s="30"/>
      <c r="B208" s="31"/>
      <c r="D208" s="41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  <c r="DT208" s="41"/>
      <c r="DU208" s="41"/>
      <c r="DV208" s="41"/>
      <c r="DW208" s="41"/>
      <c r="DX208" s="41"/>
      <c r="DY208" s="42"/>
      <c r="DZ208" s="42"/>
      <c r="EA208" s="42"/>
    </row>
    <row r="209" spans="1:131" ht="15.75" customHeight="1" x14ac:dyDescent="0.3">
      <c r="A209" s="30"/>
      <c r="B209" s="31"/>
      <c r="D209" s="41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1"/>
      <c r="DY209" s="42"/>
      <c r="DZ209" s="42"/>
      <c r="EA209" s="42"/>
    </row>
    <row r="210" spans="1:131" ht="15.75" customHeight="1" x14ac:dyDescent="0.3">
      <c r="A210" s="30"/>
      <c r="B210" s="31"/>
      <c r="D210" s="41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1"/>
      <c r="DY210" s="42"/>
      <c r="DZ210" s="42"/>
      <c r="EA210" s="42"/>
    </row>
    <row r="211" spans="1:131" ht="15.75" customHeight="1" x14ac:dyDescent="0.3">
      <c r="A211" s="30"/>
      <c r="B211" s="31"/>
      <c r="D211" s="41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2"/>
      <c r="DZ211" s="42"/>
      <c r="EA211" s="42"/>
    </row>
    <row r="212" spans="1:131" ht="15.75" customHeight="1" x14ac:dyDescent="0.3">
      <c r="A212" s="30"/>
      <c r="B212" s="31"/>
      <c r="D212" s="41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2"/>
      <c r="DZ212" s="42"/>
      <c r="EA212" s="42"/>
    </row>
    <row r="213" spans="1:131" ht="15.75" customHeight="1" x14ac:dyDescent="0.3">
      <c r="A213" s="30"/>
      <c r="B213" s="31"/>
      <c r="D213" s="41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2"/>
      <c r="DZ213" s="42"/>
      <c r="EA213" s="42"/>
    </row>
    <row r="214" spans="1:131" ht="15.75" customHeight="1" x14ac:dyDescent="0.3">
      <c r="A214" s="30"/>
      <c r="B214" s="31"/>
      <c r="D214" s="41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2"/>
      <c r="DZ214" s="42"/>
      <c r="EA214" s="42"/>
    </row>
    <row r="215" spans="1:131" ht="15.75" customHeight="1" x14ac:dyDescent="0.3">
      <c r="A215" s="30"/>
      <c r="B215" s="31"/>
      <c r="D215" s="41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2"/>
      <c r="DZ215" s="42"/>
      <c r="EA215" s="42"/>
    </row>
    <row r="216" spans="1:131" ht="15.75" customHeight="1" x14ac:dyDescent="0.3">
      <c r="A216" s="30"/>
      <c r="B216" s="31"/>
      <c r="D216" s="41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2"/>
      <c r="DZ216" s="42"/>
      <c r="EA216" s="42"/>
    </row>
    <row r="217" spans="1:131" ht="15.75" customHeight="1" x14ac:dyDescent="0.3">
      <c r="A217" s="30"/>
      <c r="B217" s="31"/>
      <c r="D217" s="41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1"/>
      <c r="DY217" s="42"/>
      <c r="DZ217" s="42"/>
      <c r="EA217" s="42"/>
    </row>
    <row r="218" spans="1:131" ht="15.75" customHeight="1" x14ac:dyDescent="0.3">
      <c r="A218" s="30"/>
      <c r="B218" s="31"/>
      <c r="D218" s="41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2"/>
      <c r="DZ218" s="42"/>
      <c r="EA218" s="42"/>
    </row>
    <row r="219" spans="1:131" ht="15.75" customHeight="1" x14ac:dyDescent="0.3">
      <c r="A219" s="30"/>
      <c r="B219" s="31"/>
      <c r="D219" s="41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1"/>
      <c r="DY219" s="42"/>
      <c r="DZ219" s="42"/>
      <c r="EA219" s="42"/>
    </row>
    <row r="220" spans="1:131" ht="15.75" customHeight="1" x14ac:dyDescent="0.3">
      <c r="A220" s="30"/>
      <c r="B220" s="31"/>
      <c r="D220" s="41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DT220" s="41"/>
      <c r="DU220" s="41"/>
      <c r="DV220" s="41"/>
      <c r="DW220" s="41"/>
      <c r="DX220" s="41"/>
      <c r="DY220" s="42"/>
      <c r="DZ220" s="42"/>
      <c r="EA220" s="42"/>
    </row>
    <row r="221" spans="1:131" ht="15.75" customHeight="1" x14ac:dyDescent="0.3">
      <c r="A221" s="30"/>
      <c r="B221" s="31"/>
      <c r="D221" s="41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/>
      <c r="DY221" s="42"/>
      <c r="DZ221" s="42"/>
      <c r="EA221" s="42"/>
    </row>
    <row r="222" spans="1:131" ht="15.75" customHeight="1" x14ac:dyDescent="0.3">
      <c r="A222" s="30"/>
      <c r="B222" s="31"/>
      <c r="D222" s="41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2"/>
      <c r="DZ222" s="42"/>
      <c r="EA222" s="42"/>
    </row>
    <row r="223" spans="1:131" ht="15.75" customHeight="1" x14ac:dyDescent="0.3">
      <c r="A223" s="30"/>
      <c r="B223" s="31"/>
      <c r="D223" s="41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2"/>
      <c r="DZ223" s="42"/>
      <c r="EA223" s="42"/>
    </row>
    <row r="224" spans="1:131" ht="15.75" customHeight="1" x14ac:dyDescent="0.3">
      <c r="A224" s="30"/>
      <c r="B224" s="31"/>
      <c r="D224" s="41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  <c r="DU224" s="41"/>
      <c r="DV224" s="41"/>
      <c r="DW224" s="41"/>
      <c r="DX224" s="41"/>
      <c r="DY224" s="42"/>
      <c r="DZ224" s="42"/>
      <c r="EA224" s="42"/>
    </row>
    <row r="225" spans="1:131" ht="15.75" customHeight="1" x14ac:dyDescent="0.3">
      <c r="A225" s="30"/>
      <c r="B225" s="31"/>
      <c r="D225" s="41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DT225" s="41"/>
      <c r="DU225" s="41"/>
      <c r="DV225" s="41"/>
      <c r="DW225" s="41"/>
      <c r="DX225" s="41"/>
      <c r="DY225" s="42"/>
      <c r="DZ225" s="42"/>
      <c r="EA225" s="42"/>
    </row>
    <row r="226" spans="1:131" ht="15.75" customHeight="1" x14ac:dyDescent="0.3">
      <c r="A226" s="30"/>
      <c r="B226" s="31"/>
      <c r="D226" s="41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1"/>
      <c r="DY226" s="42"/>
      <c r="DZ226" s="42"/>
      <c r="EA226" s="42"/>
    </row>
    <row r="227" spans="1:131" ht="15.75" customHeight="1" x14ac:dyDescent="0.3">
      <c r="A227" s="30"/>
      <c r="B227" s="31"/>
      <c r="D227" s="41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2"/>
      <c r="DZ227" s="42"/>
      <c r="EA227" s="42"/>
    </row>
    <row r="228" spans="1:131" ht="15.75" customHeight="1" x14ac:dyDescent="0.3">
      <c r="A228" s="30"/>
      <c r="B228" s="31"/>
      <c r="D228" s="41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/>
      <c r="DY228" s="42"/>
      <c r="DZ228" s="42"/>
      <c r="EA228" s="42"/>
    </row>
    <row r="229" spans="1:131" ht="15.75" customHeight="1" x14ac:dyDescent="0.3">
      <c r="A229" s="30"/>
      <c r="B229" s="31"/>
      <c r="D229" s="41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2"/>
      <c r="DZ229" s="42"/>
      <c r="EA229" s="42"/>
    </row>
    <row r="230" spans="1:131" ht="15.75" customHeight="1" x14ac:dyDescent="0.3">
      <c r="A230" s="30"/>
      <c r="B230" s="31"/>
      <c r="D230" s="41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1"/>
      <c r="DW230" s="41"/>
      <c r="DX230" s="41"/>
      <c r="DY230" s="42"/>
      <c r="DZ230" s="42"/>
      <c r="EA230" s="42"/>
    </row>
    <row r="231" spans="1:131" ht="15.75" customHeight="1" x14ac:dyDescent="0.3">
      <c r="A231" s="30"/>
      <c r="B231" s="31"/>
      <c r="D231" s="41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2"/>
      <c r="DZ231" s="42"/>
      <c r="EA231" s="42"/>
    </row>
    <row r="232" spans="1:131" ht="15.75" customHeight="1" x14ac:dyDescent="0.3">
      <c r="A232" s="30"/>
      <c r="B232" s="31"/>
      <c r="D232" s="41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2"/>
      <c r="DZ232" s="42"/>
      <c r="EA232" s="42"/>
    </row>
    <row r="233" spans="1:131" ht="15.75" customHeight="1" x14ac:dyDescent="0.3">
      <c r="A233" s="30"/>
      <c r="B233" s="31"/>
      <c r="D233" s="41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2"/>
      <c r="DZ233" s="42"/>
      <c r="EA233" s="42"/>
    </row>
    <row r="234" spans="1:131" ht="15.75" customHeight="1" x14ac:dyDescent="0.3">
      <c r="A234" s="30"/>
      <c r="B234" s="31"/>
      <c r="D234" s="41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2"/>
      <c r="DZ234" s="42"/>
      <c r="EA234" s="42"/>
    </row>
    <row r="235" spans="1:131" ht="15.75" customHeight="1" x14ac:dyDescent="0.3">
      <c r="A235" s="30"/>
      <c r="B235" s="31"/>
      <c r="D235" s="41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2"/>
      <c r="DZ235" s="42"/>
      <c r="EA235" s="42"/>
    </row>
    <row r="236" spans="1:131" ht="15.75" customHeight="1" x14ac:dyDescent="0.3">
      <c r="A236" s="30"/>
      <c r="B236" s="31"/>
      <c r="D236" s="41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2"/>
      <c r="DZ236" s="42"/>
      <c r="EA236" s="42"/>
    </row>
    <row r="237" spans="1:131" ht="15.75" customHeight="1" x14ac:dyDescent="0.3">
      <c r="A237" s="30"/>
      <c r="B237" s="31"/>
      <c r="D237" s="41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DT237" s="41"/>
      <c r="DU237" s="41"/>
      <c r="DV237" s="41"/>
      <c r="DW237" s="41"/>
      <c r="DX237" s="41"/>
      <c r="DY237" s="42"/>
      <c r="DZ237" s="42"/>
      <c r="EA237" s="42"/>
    </row>
    <row r="238" spans="1:131" ht="15.75" customHeight="1" x14ac:dyDescent="0.3">
      <c r="A238" s="30"/>
      <c r="B238" s="31"/>
      <c r="D238" s="41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DT238" s="41"/>
      <c r="DU238" s="41"/>
      <c r="DV238" s="41"/>
      <c r="DW238" s="41"/>
      <c r="DX238" s="41"/>
      <c r="DY238" s="42"/>
      <c r="DZ238" s="42"/>
      <c r="EA238" s="42"/>
    </row>
    <row r="239" spans="1:131" ht="15.75" customHeight="1" x14ac:dyDescent="0.3">
      <c r="A239" s="30"/>
      <c r="B239" s="31"/>
      <c r="D239" s="41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DT239" s="41"/>
      <c r="DU239" s="41"/>
      <c r="DV239" s="41"/>
      <c r="DW239" s="41"/>
      <c r="DX239" s="41"/>
      <c r="DY239" s="42"/>
      <c r="DZ239" s="42"/>
      <c r="EA239" s="42"/>
    </row>
  </sheetData>
  <mergeCells count="12">
    <mergeCell ref="CP1:DE1"/>
    <mergeCell ref="DF1:EA1"/>
    <mergeCell ref="A1:B1"/>
    <mergeCell ref="E1:X1"/>
    <mergeCell ref="AL1:AV1"/>
    <mergeCell ref="AW1:BO1"/>
    <mergeCell ref="BP1:CO1"/>
    <mergeCell ref="E25:X25"/>
    <mergeCell ref="AL25:AV25"/>
    <mergeCell ref="AW25:BO25"/>
    <mergeCell ref="BP25:CO25"/>
    <mergeCell ref="CP25:DE25"/>
  </mergeCells>
  <pageMargins left="0.7" right="0.7" top="1.1437499999999998" bottom="1.1437499999999998" header="0" footer="0"/>
  <pageSetup paperSize="9" scale="4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39"/>
  <sheetViews>
    <sheetView workbookViewId="0">
      <pane xSplit="4" ySplit="2" topLeftCell="CX3" activePane="bottomRight" state="frozen"/>
      <selection pane="topRight" activeCell="E1" sqref="E1"/>
      <selection pane="bottomLeft" activeCell="A3" sqref="A3"/>
      <selection pane="bottomRight" activeCell="DE16" sqref="DE16"/>
    </sheetView>
  </sheetViews>
  <sheetFormatPr defaultColWidth="14.44140625" defaultRowHeight="15" customHeight="1" x14ac:dyDescent="0.3"/>
  <cols>
    <col min="1" max="1" width="33.88671875" customWidth="1"/>
    <col min="2" max="2" width="5.109375" customWidth="1"/>
    <col min="3" max="3" width="2.33203125" customWidth="1"/>
    <col min="4" max="4" width="13.88671875" customWidth="1"/>
    <col min="5" max="50" width="4.6640625" customWidth="1"/>
    <col min="51" max="51" width="6.44140625" customWidth="1"/>
    <col min="52" max="52" width="5.6640625" customWidth="1"/>
    <col min="53" max="61" width="4.6640625" customWidth="1"/>
    <col min="62" max="62" width="6.88671875" customWidth="1"/>
    <col min="63" max="63" width="6.44140625" customWidth="1"/>
    <col min="64" max="64" width="6.6640625" customWidth="1"/>
    <col min="65" max="96" width="4.6640625" customWidth="1"/>
    <col min="97" max="97" width="12.33203125" customWidth="1"/>
    <col min="98" max="98" width="6.44140625" customWidth="1"/>
    <col min="99" max="99" width="7.44140625" customWidth="1"/>
    <col min="100" max="101" width="4.6640625" customWidth="1"/>
    <col min="102" max="102" width="10.33203125" customWidth="1"/>
    <col min="103" max="103" width="7.109375" customWidth="1"/>
    <col min="104" max="105" width="4.6640625" customWidth="1"/>
    <col min="106" max="106" width="7" customWidth="1"/>
    <col min="107" max="107" width="8.88671875" customWidth="1"/>
    <col min="108" max="108" width="13.33203125" customWidth="1"/>
    <col min="109" max="118" width="4.6640625" customWidth="1"/>
    <col min="119" max="119" width="5.33203125" customWidth="1"/>
    <col min="120" max="125" width="4.6640625" customWidth="1"/>
    <col min="126" max="126" width="5.5546875" customWidth="1"/>
    <col min="127" max="128" width="4.6640625" customWidth="1"/>
    <col min="129" max="129" width="5.88671875" customWidth="1"/>
    <col min="130" max="130" width="5.5546875" customWidth="1"/>
    <col min="131" max="131" width="5.6640625" customWidth="1"/>
  </cols>
  <sheetData>
    <row r="1" spans="1:131" ht="30" customHeight="1" x14ac:dyDescent="0.3">
      <c r="A1" s="68" t="s">
        <v>0</v>
      </c>
      <c r="B1" s="67"/>
      <c r="C1" s="1"/>
      <c r="D1" s="2"/>
      <c r="E1" s="69" t="s">
        <v>1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1"/>
      <c r="Y1" s="3"/>
      <c r="Z1" s="3"/>
      <c r="AA1" s="3"/>
      <c r="AB1" s="3" t="s">
        <v>2</v>
      </c>
      <c r="AC1" s="3"/>
      <c r="AD1" s="3"/>
      <c r="AE1" s="3"/>
      <c r="AF1" s="3"/>
      <c r="AG1" s="3"/>
      <c r="AH1" s="3"/>
      <c r="AI1" s="3"/>
      <c r="AJ1" s="3"/>
      <c r="AK1" s="3"/>
      <c r="AL1" s="72"/>
      <c r="AM1" s="61"/>
      <c r="AN1" s="61"/>
      <c r="AO1" s="61"/>
      <c r="AP1" s="61"/>
      <c r="AQ1" s="61"/>
      <c r="AR1" s="61"/>
      <c r="AS1" s="61"/>
      <c r="AT1" s="61"/>
      <c r="AU1" s="61"/>
      <c r="AV1" s="64"/>
      <c r="AW1" s="73" t="s">
        <v>3</v>
      </c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1"/>
      <c r="BP1" s="60" t="s">
        <v>4</v>
      </c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2"/>
      <c r="CP1" s="63" t="s">
        <v>5</v>
      </c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4"/>
      <c r="DF1" s="65" t="s">
        <v>6</v>
      </c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4"/>
    </row>
    <row r="2" spans="1:131" ht="15.75" customHeight="1" x14ac:dyDescent="0.3">
      <c r="A2" s="4" t="s">
        <v>7</v>
      </c>
      <c r="B2" s="5" t="s">
        <v>8</v>
      </c>
      <c r="C2" s="1"/>
      <c r="D2" s="57" t="s">
        <v>94</v>
      </c>
      <c r="E2" s="7">
        <v>9</v>
      </c>
      <c r="F2" s="8">
        <v>10</v>
      </c>
      <c r="G2" s="8">
        <v>11</v>
      </c>
      <c r="H2" s="8">
        <v>12</v>
      </c>
      <c r="I2" s="8">
        <v>13</v>
      </c>
      <c r="J2" s="8">
        <v>15</v>
      </c>
      <c r="K2" s="8">
        <v>16</v>
      </c>
      <c r="L2" s="8">
        <v>17</v>
      </c>
      <c r="M2" s="8">
        <v>18</v>
      </c>
      <c r="N2" s="8">
        <v>19</v>
      </c>
      <c r="O2" s="8">
        <v>20</v>
      </c>
      <c r="P2" s="8">
        <v>22</v>
      </c>
      <c r="Q2" s="8">
        <v>23</v>
      </c>
      <c r="R2" s="8">
        <v>24</v>
      </c>
      <c r="S2" s="8">
        <v>25</v>
      </c>
      <c r="T2" s="8">
        <v>26</v>
      </c>
      <c r="U2" s="8">
        <v>27</v>
      </c>
      <c r="V2" s="8">
        <v>29</v>
      </c>
      <c r="W2" s="8">
        <v>30</v>
      </c>
      <c r="X2" s="8">
        <v>31</v>
      </c>
      <c r="Y2" s="8">
        <v>1</v>
      </c>
      <c r="Z2" s="8">
        <v>2</v>
      </c>
      <c r="AA2" s="8">
        <v>3</v>
      </c>
      <c r="AB2" s="8">
        <v>5</v>
      </c>
      <c r="AC2" s="8">
        <v>6</v>
      </c>
      <c r="AD2" s="8">
        <v>7</v>
      </c>
      <c r="AE2" s="8">
        <v>8</v>
      </c>
      <c r="AF2" s="8">
        <v>9</v>
      </c>
      <c r="AG2" s="8">
        <v>10</v>
      </c>
      <c r="AH2" s="8">
        <v>12</v>
      </c>
      <c r="AI2" s="8">
        <v>13</v>
      </c>
      <c r="AJ2" s="8">
        <v>14</v>
      </c>
      <c r="AK2" s="8">
        <v>15</v>
      </c>
      <c r="AL2" s="8">
        <v>16</v>
      </c>
      <c r="AM2" s="8">
        <v>17</v>
      </c>
      <c r="AN2" s="9">
        <v>19</v>
      </c>
      <c r="AO2" s="8">
        <v>20</v>
      </c>
      <c r="AP2" s="8">
        <v>21</v>
      </c>
      <c r="AQ2" s="8">
        <v>22</v>
      </c>
      <c r="AR2" s="8">
        <v>24</v>
      </c>
      <c r="AS2" s="8">
        <v>26</v>
      </c>
      <c r="AT2" s="8">
        <v>27</v>
      </c>
      <c r="AU2" s="8">
        <v>28</v>
      </c>
      <c r="AV2" s="8">
        <v>29</v>
      </c>
      <c r="AW2" s="8">
        <v>1</v>
      </c>
      <c r="AX2" s="8">
        <v>2</v>
      </c>
      <c r="AY2" s="8">
        <v>4</v>
      </c>
      <c r="AZ2" s="8">
        <v>5</v>
      </c>
      <c r="BA2" s="8">
        <v>6</v>
      </c>
      <c r="BB2" s="8">
        <v>7</v>
      </c>
      <c r="BC2" s="8">
        <v>9</v>
      </c>
      <c r="BD2" s="8">
        <v>11</v>
      </c>
      <c r="BE2" s="8">
        <v>12</v>
      </c>
      <c r="BF2" s="8">
        <v>13</v>
      </c>
      <c r="BG2" s="8">
        <v>14</v>
      </c>
      <c r="BH2" s="8">
        <v>15</v>
      </c>
      <c r="BI2" s="8">
        <v>16</v>
      </c>
      <c r="BJ2" s="8">
        <v>18</v>
      </c>
      <c r="BK2" s="8">
        <v>19</v>
      </c>
      <c r="BL2" s="8">
        <v>20</v>
      </c>
      <c r="BM2" s="8">
        <v>21</v>
      </c>
      <c r="BN2" s="8">
        <v>22</v>
      </c>
      <c r="BO2" s="8">
        <v>23</v>
      </c>
      <c r="BP2" s="8">
        <v>1</v>
      </c>
      <c r="BQ2" s="8">
        <v>2</v>
      </c>
      <c r="BR2" s="8">
        <v>3</v>
      </c>
      <c r="BS2" s="8">
        <v>4</v>
      </c>
      <c r="BT2" s="8">
        <v>5</v>
      </c>
      <c r="BU2" s="8">
        <v>6</v>
      </c>
      <c r="BV2" s="8">
        <v>8</v>
      </c>
      <c r="BW2" s="8">
        <v>9</v>
      </c>
      <c r="BX2" s="8">
        <v>10</v>
      </c>
      <c r="BY2" s="8">
        <v>11</v>
      </c>
      <c r="BZ2" s="8">
        <v>12</v>
      </c>
      <c r="CA2" s="8">
        <v>13</v>
      </c>
      <c r="CB2" s="8">
        <v>15</v>
      </c>
      <c r="CC2" s="8">
        <v>16</v>
      </c>
      <c r="CD2" s="8">
        <v>17</v>
      </c>
      <c r="CE2" s="8">
        <v>18</v>
      </c>
      <c r="CF2" s="8">
        <v>19</v>
      </c>
      <c r="CG2" s="8">
        <v>20</v>
      </c>
      <c r="CH2" s="8">
        <v>22</v>
      </c>
      <c r="CI2" s="8">
        <v>23</v>
      </c>
      <c r="CJ2" s="8">
        <v>24</v>
      </c>
      <c r="CK2" s="8">
        <v>25</v>
      </c>
      <c r="CL2" s="8">
        <v>26</v>
      </c>
      <c r="CM2" s="8">
        <v>27</v>
      </c>
      <c r="CN2" s="9">
        <v>29</v>
      </c>
      <c r="CO2" s="9">
        <v>30</v>
      </c>
      <c r="CP2" s="9">
        <v>2</v>
      </c>
      <c r="CQ2" s="9">
        <v>3</v>
      </c>
      <c r="CR2" s="9">
        <v>4</v>
      </c>
      <c r="CS2" s="9">
        <v>6</v>
      </c>
      <c r="CT2" s="9">
        <v>7</v>
      </c>
      <c r="CU2" s="9">
        <v>8</v>
      </c>
      <c r="CV2" s="9">
        <v>10</v>
      </c>
      <c r="CW2" s="9">
        <v>11</v>
      </c>
      <c r="CX2" s="9">
        <v>13</v>
      </c>
      <c r="CY2" s="9">
        <v>14</v>
      </c>
      <c r="CZ2" s="9">
        <v>15</v>
      </c>
      <c r="DA2" s="9">
        <v>16</v>
      </c>
      <c r="DB2" s="9">
        <v>17</v>
      </c>
      <c r="DC2" s="9">
        <v>18</v>
      </c>
      <c r="DD2" s="9">
        <v>20</v>
      </c>
      <c r="DE2" s="9">
        <v>21</v>
      </c>
      <c r="DF2" s="10" t="s">
        <v>10</v>
      </c>
      <c r="DG2" s="10" t="s">
        <v>11</v>
      </c>
      <c r="DH2" s="10" t="s">
        <v>8</v>
      </c>
      <c r="DI2" s="10" t="s">
        <v>12</v>
      </c>
      <c r="DJ2" s="10" t="s">
        <v>13</v>
      </c>
      <c r="DK2" s="10" t="s">
        <v>14</v>
      </c>
      <c r="DL2" s="10" t="s">
        <v>15</v>
      </c>
      <c r="DM2" s="10" t="s">
        <v>16</v>
      </c>
      <c r="DN2" s="10" t="s">
        <v>17</v>
      </c>
      <c r="DO2" s="10" t="s">
        <v>18</v>
      </c>
      <c r="DP2" s="10" t="s">
        <v>19</v>
      </c>
      <c r="DQ2" s="10" t="s">
        <v>20</v>
      </c>
      <c r="DR2" s="10" t="s">
        <v>21</v>
      </c>
      <c r="DS2" s="10" t="s">
        <v>22</v>
      </c>
      <c r="DT2" s="10" t="s">
        <v>23</v>
      </c>
      <c r="DU2" s="10" t="s">
        <v>24</v>
      </c>
      <c r="DV2" s="10" t="s">
        <v>25</v>
      </c>
      <c r="DW2" s="10" t="s">
        <v>26</v>
      </c>
      <c r="DX2" s="10" t="s">
        <v>27</v>
      </c>
      <c r="DY2" s="10" t="s">
        <v>28</v>
      </c>
      <c r="DZ2" s="10" t="s">
        <v>29</v>
      </c>
      <c r="EA2" s="10" t="s">
        <v>30</v>
      </c>
    </row>
    <row r="3" spans="1:131" ht="15.75" customHeight="1" x14ac:dyDescent="0.3">
      <c r="A3" s="11" t="s">
        <v>31</v>
      </c>
      <c r="B3" s="12" t="s">
        <v>21</v>
      </c>
      <c r="C3" s="42"/>
      <c r="D3" s="13" t="s">
        <v>95</v>
      </c>
      <c r="E3" s="14"/>
      <c r="F3" s="14"/>
      <c r="G3" s="14"/>
      <c r="H3" s="14"/>
      <c r="I3" s="14"/>
      <c r="J3" s="15"/>
      <c r="K3" s="15" t="s">
        <v>10</v>
      </c>
      <c r="L3" s="14"/>
      <c r="M3" s="15" t="s">
        <v>15</v>
      </c>
      <c r="N3" s="15" t="s">
        <v>21</v>
      </c>
      <c r="O3" s="15" t="s">
        <v>14</v>
      </c>
      <c r="P3" s="55"/>
      <c r="Q3" s="14"/>
      <c r="R3" s="15" t="s">
        <v>10</v>
      </c>
      <c r="S3" s="15" t="s">
        <v>15</v>
      </c>
      <c r="T3" s="14"/>
      <c r="U3" s="14"/>
      <c r="V3" s="14"/>
      <c r="W3" s="15" t="s">
        <v>19</v>
      </c>
      <c r="X3" s="14"/>
      <c r="Y3" s="15" t="s">
        <v>22</v>
      </c>
      <c r="Z3" s="15" t="s">
        <v>20</v>
      </c>
      <c r="AA3" s="14"/>
      <c r="AB3" s="15"/>
      <c r="AC3" s="14"/>
      <c r="AD3" s="14"/>
      <c r="AE3" s="15" t="s">
        <v>15</v>
      </c>
      <c r="AF3" s="14"/>
      <c r="AG3" s="15" t="s">
        <v>14</v>
      </c>
      <c r="AH3" s="14"/>
      <c r="AI3" s="14"/>
      <c r="AJ3" s="15" t="s">
        <v>21</v>
      </c>
      <c r="AK3" s="14"/>
      <c r="AL3" s="12"/>
      <c r="AM3" s="14"/>
      <c r="AN3" s="18" t="s">
        <v>10</v>
      </c>
      <c r="AO3" s="14"/>
      <c r="AP3" s="14"/>
      <c r="AQ3" s="14"/>
      <c r="AR3" s="14"/>
      <c r="AS3" s="14"/>
      <c r="AT3" s="14"/>
      <c r="AU3" s="14"/>
      <c r="AV3" s="14"/>
      <c r="AW3" s="15" t="s">
        <v>21</v>
      </c>
      <c r="AX3" s="14"/>
      <c r="AY3" s="14"/>
      <c r="AZ3" s="14"/>
      <c r="BA3" s="14"/>
      <c r="BB3" s="15" t="s">
        <v>15</v>
      </c>
      <c r="BC3" s="15" t="s">
        <v>14</v>
      </c>
      <c r="BD3" s="14"/>
      <c r="BE3" s="14"/>
      <c r="BF3" s="14"/>
      <c r="BG3" s="15" t="s">
        <v>22</v>
      </c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5" t="s">
        <v>10</v>
      </c>
      <c r="BT3" s="15" t="s">
        <v>21</v>
      </c>
      <c r="BU3" s="15" t="s">
        <v>14</v>
      </c>
      <c r="BV3" s="14"/>
      <c r="BW3" s="15" t="s">
        <v>19</v>
      </c>
      <c r="BX3" s="15" t="s">
        <v>20</v>
      </c>
      <c r="BY3" s="14"/>
      <c r="BZ3" s="14"/>
      <c r="CA3" s="14"/>
      <c r="CB3" s="14"/>
      <c r="CC3" s="15" t="s">
        <v>19</v>
      </c>
      <c r="CD3" s="15" t="s">
        <v>10</v>
      </c>
      <c r="CE3" s="15" t="s">
        <v>15</v>
      </c>
      <c r="CF3" s="14"/>
      <c r="CG3" s="14"/>
      <c r="CH3" s="14"/>
      <c r="CI3" s="14"/>
      <c r="CJ3" s="14"/>
      <c r="CK3" s="14"/>
      <c r="CL3" s="14"/>
      <c r="CM3" s="14"/>
      <c r="CN3" s="17"/>
      <c r="CO3" s="17"/>
      <c r="CP3" s="18" t="s">
        <v>21</v>
      </c>
      <c r="CQ3" s="17"/>
      <c r="CR3" s="17"/>
      <c r="CS3" s="17"/>
      <c r="CT3" s="18" t="s">
        <v>10</v>
      </c>
      <c r="CU3" s="17"/>
      <c r="CV3" s="17"/>
      <c r="CW3" s="17"/>
      <c r="CX3" s="17"/>
      <c r="CY3" s="18" t="s">
        <v>19</v>
      </c>
      <c r="CZ3" s="17"/>
      <c r="DA3" s="15" t="s">
        <v>15</v>
      </c>
      <c r="DB3" s="17"/>
      <c r="DC3" s="17"/>
      <c r="DD3" s="18" t="s">
        <v>10</v>
      </c>
      <c r="DE3" s="17"/>
      <c r="DF3" s="10">
        <f t="shared" ref="DF3:DF6" si="0">COUNTIF(E3:CN3,"МАТ")</f>
        <v>5</v>
      </c>
      <c r="DG3" s="10">
        <f t="shared" ref="DG3:DG9" si="1">COUNTIF(F3:DF3,"РУС")</f>
        <v>0</v>
      </c>
      <c r="DH3" s="10">
        <f t="shared" ref="DH3:DH10" si="2">COUNTIF(G3:DG3,"АЛГ")</f>
        <v>0</v>
      </c>
      <c r="DI3" s="10">
        <f t="shared" ref="DI3:DI10" si="3">COUNTIF(H3:DH3,"ГЕМ")</f>
        <v>0</v>
      </c>
      <c r="DJ3" s="10">
        <f t="shared" ref="DJ3:DJ10" si="4">COUNTIF(I3:DI3,"ОКР")</f>
        <v>0</v>
      </c>
      <c r="DK3" s="10">
        <f t="shared" ref="DK3:DK10" si="5">COUNTIF(I3:DJ3,"БИО")</f>
        <v>4</v>
      </c>
      <c r="DL3" s="10">
        <f t="shared" ref="DL3:DL10" si="6">COUNTIF(I3:DK3,"ГЕО")</f>
        <v>6</v>
      </c>
      <c r="DM3" s="10">
        <f t="shared" ref="DM3:DM10" si="7">COUNTIF(I3:DL3,"ИНФ")</f>
        <v>0</v>
      </c>
      <c r="DN3" s="10">
        <f t="shared" ref="DN3:DN10" si="8">COUNTIF(J3:DM3,"ИСТ")</f>
        <v>0</v>
      </c>
      <c r="DO3" s="10">
        <f t="shared" ref="DO3:DO10" si="9">COUNTIF(K3:DN3,"ОБЩ")</f>
        <v>0</v>
      </c>
      <c r="DP3" s="10">
        <f t="shared" ref="DP3:DP10" si="10">COUNTIF(L3:DO3,"ФИЗ")</f>
        <v>4</v>
      </c>
      <c r="DQ3" s="10">
        <f t="shared" ref="DQ3:DQ10" si="11">COUNTIF(M3:DP3,"ХИМ")</f>
        <v>2</v>
      </c>
      <c r="DR3" s="10">
        <f t="shared" ref="DR3:DR10" si="12">COUNTIF(N3:DQ3,"АНГ")</f>
        <v>5</v>
      </c>
      <c r="DS3" s="10">
        <f t="shared" ref="DS3:DS10" si="13">COUNTIF(O3:DR3,"НЕМ")</f>
        <v>2</v>
      </c>
      <c r="DT3" s="10">
        <f t="shared" ref="DT3:DT10" si="14">COUNTIF(P3:DS3,"ФРА")</f>
        <v>0</v>
      </c>
      <c r="DU3" s="10">
        <f t="shared" ref="DU3:DU10" si="15">COUNTIF(Q3:DT3,"ЛИТ")</f>
        <v>0</v>
      </c>
      <c r="DV3" s="10">
        <f t="shared" ref="DV3:DV10" si="16">COUNTIF(R3:DU3,"ОБЖ")</f>
        <v>0</v>
      </c>
      <c r="DW3" s="10">
        <f t="shared" ref="DW3:DW10" si="17">COUNTIF(S3:DV3,"ФЗР")</f>
        <v>0</v>
      </c>
      <c r="DX3" s="10">
        <f t="shared" ref="DX3:DX10" si="18">COUNTIF(T3:DW3,"МУЗ")</f>
        <v>0</v>
      </c>
      <c r="DY3" s="10">
        <f t="shared" ref="DY3:DY10" si="19">COUNTIF(U3:DX3,"ТЕХ")</f>
        <v>0</v>
      </c>
      <c r="DZ3" s="10">
        <f t="shared" ref="DZ3:DZ10" si="20">COUNTIF(V3:DY3,"АСТ")</f>
        <v>0</v>
      </c>
      <c r="EA3" s="10">
        <f t="shared" ref="EA3:EA10" si="21">COUNTIF(Y3:DZ3,"КУБ")</f>
        <v>0</v>
      </c>
    </row>
    <row r="4" spans="1:131" ht="15.75" customHeight="1" x14ac:dyDescent="0.3">
      <c r="A4" s="19" t="s">
        <v>33</v>
      </c>
      <c r="B4" s="12" t="s">
        <v>29</v>
      </c>
      <c r="C4" s="42"/>
      <c r="D4" s="13" t="s">
        <v>96</v>
      </c>
      <c r="E4" s="14"/>
      <c r="F4" s="14"/>
      <c r="G4" s="15" t="s">
        <v>11</v>
      </c>
      <c r="H4" s="14"/>
      <c r="I4" s="14"/>
      <c r="J4" s="14"/>
      <c r="K4" s="14"/>
      <c r="L4" s="14"/>
      <c r="M4" s="14"/>
      <c r="N4" s="14"/>
      <c r="O4" s="15" t="s">
        <v>15</v>
      </c>
      <c r="P4" s="14"/>
      <c r="Q4" s="14"/>
      <c r="R4" s="14"/>
      <c r="S4" s="15" t="s">
        <v>24</v>
      </c>
      <c r="T4" s="14"/>
      <c r="U4" s="15" t="s">
        <v>15</v>
      </c>
      <c r="V4" s="14"/>
      <c r="W4" s="15" t="s">
        <v>10</v>
      </c>
      <c r="X4" s="14"/>
      <c r="Y4" s="14"/>
      <c r="Z4" s="15" t="s">
        <v>20</v>
      </c>
      <c r="AA4" s="14"/>
      <c r="AB4" s="15" t="s">
        <v>10</v>
      </c>
      <c r="AC4" s="14"/>
      <c r="AD4" s="15" t="s">
        <v>14</v>
      </c>
      <c r="AE4" s="14"/>
      <c r="AF4" s="14"/>
      <c r="AG4" s="15" t="s">
        <v>15</v>
      </c>
      <c r="AH4" s="14"/>
      <c r="AI4" s="14"/>
      <c r="AJ4" s="14"/>
      <c r="AK4" s="14"/>
      <c r="AL4" s="12"/>
      <c r="AM4" s="14"/>
      <c r="AN4" s="17"/>
      <c r="AO4" s="14"/>
      <c r="AP4" s="14"/>
      <c r="AQ4" s="14"/>
      <c r="AR4" s="14"/>
      <c r="AS4" s="15" t="s">
        <v>11</v>
      </c>
      <c r="AT4" s="14"/>
      <c r="AU4" s="14"/>
      <c r="AV4" s="15" t="s">
        <v>11</v>
      </c>
      <c r="AW4" s="15" t="s">
        <v>24</v>
      </c>
      <c r="AX4" s="15"/>
      <c r="AY4" s="14"/>
      <c r="AZ4" s="15" t="s">
        <v>10</v>
      </c>
      <c r="BA4" s="14"/>
      <c r="BB4" s="14"/>
      <c r="BC4" s="14"/>
      <c r="BD4" s="15" t="s">
        <v>10</v>
      </c>
      <c r="BE4" s="14"/>
      <c r="BF4" s="15" t="s">
        <v>14</v>
      </c>
      <c r="BG4" s="15" t="s">
        <v>24</v>
      </c>
      <c r="BH4" s="14"/>
      <c r="BI4" s="14"/>
      <c r="BJ4" s="15" t="s">
        <v>15</v>
      </c>
      <c r="BK4" s="14"/>
      <c r="BL4" s="14"/>
      <c r="BM4" s="14"/>
      <c r="BN4" s="14"/>
      <c r="BO4" s="14"/>
      <c r="BP4" s="15" t="s">
        <v>10</v>
      </c>
      <c r="BQ4" s="15" t="s">
        <v>10</v>
      </c>
      <c r="BR4" s="14"/>
      <c r="BS4" s="14"/>
      <c r="BT4" s="14"/>
      <c r="BU4" s="14"/>
      <c r="BV4" s="14"/>
      <c r="BW4" s="14"/>
      <c r="BX4" s="15" t="s">
        <v>20</v>
      </c>
      <c r="BY4" s="15" t="s">
        <v>24</v>
      </c>
      <c r="BZ4" s="15" t="s">
        <v>24</v>
      </c>
      <c r="CA4" s="14"/>
      <c r="CB4" s="14"/>
      <c r="CC4" s="14"/>
      <c r="CD4" s="14"/>
      <c r="CE4" s="58" t="s">
        <v>24</v>
      </c>
      <c r="CF4" s="14"/>
      <c r="CG4" s="15" t="s">
        <v>15</v>
      </c>
      <c r="CH4" s="14"/>
      <c r="CI4" s="14"/>
      <c r="CJ4" s="14"/>
      <c r="CK4" s="14"/>
      <c r="CL4" s="15" t="s">
        <v>24</v>
      </c>
      <c r="CM4" s="14"/>
      <c r="CN4" s="17"/>
      <c r="CO4" s="17"/>
      <c r="CP4" s="18" t="s">
        <v>11</v>
      </c>
      <c r="CQ4" s="17"/>
      <c r="CR4" s="15" t="s">
        <v>15</v>
      </c>
      <c r="CS4" s="18" t="s">
        <v>10</v>
      </c>
      <c r="CT4" s="17"/>
      <c r="CU4" s="17"/>
      <c r="CV4" s="17"/>
      <c r="CW4" s="17"/>
      <c r="CX4" s="18" t="s">
        <v>10</v>
      </c>
      <c r="CY4" s="18" t="s">
        <v>10</v>
      </c>
      <c r="CZ4" s="17"/>
      <c r="DA4" s="17"/>
      <c r="DB4" s="18" t="s">
        <v>24</v>
      </c>
      <c r="DC4" s="17"/>
      <c r="DD4" s="18" t="s">
        <v>10</v>
      </c>
      <c r="DE4" s="17"/>
      <c r="DF4" s="10">
        <f t="shared" si="0"/>
        <v>6</v>
      </c>
      <c r="DG4" s="10">
        <f t="shared" si="1"/>
        <v>4</v>
      </c>
      <c r="DH4" s="10">
        <f t="shared" si="2"/>
        <v>0</v>
      </c>
      <c r="DI4" s="10">
        <f t="shared" si="3"/>
        <v>0</v>
      </c>
      <c r="DJ4" s="10">
        <f t="shared" si="4"/>
        <v>0</v>
      </c>
      <c r="DK4" s="10">
        <f t="shared" si="5"/>
        <v>2</v>
      </c>
      <c r="DL4" s="10">
        <f t="shared" si="6"/>
        <v>6</v>
      </c>
      <c r="DM4" s="10">
        <f t="shared" si="7"/>
        <v>0</v>
      </c>
      <c r="DN4" s="10">
        <f t="shared" si="8"/>
        <v>0</v>
      </c>
      <c r="DO4" s="10">
        <f t="shared" si="9"/>
        <v>0</v>
      </c>
      <c r="DP4" s="10">
        <f t="shared" si="10"/>
        <v>0</v>
      </c>
      <c r="DQ4" s="10">
        <f t="shared" si="11"/>
        <v>2</v>
      </c>
      <c r="DR4" s="10">
        <f t="shared" si="12"/>
        <v>0</v>
      </c>
      <c r="DS4" s="10">
        <f t="shared" si="13"/>
        <v>0</v>
      </c>
      <c r="DT4" s="10">
        <f t="shared" si="14"/>
        <v>0</v>
      </c>
      <c r="DU4" s="10">
        <f t="shared" si="15"/>
        <v>8</v>
      </c>
      <c r="DV4" s="10">
        <f t="shared" si="16"/>
        <v>0</v>
      </c>
      <c r="DW4" s="10">
        <f t="shared" si="17"/>
        <v>0</v>
      </c>
      <c r="DX4" s="10">
        <f t="shared" si="18"/>
        <v>0</v>
      </c>
      <c r="DY4" s="10">
        <f t="shared" si="19"/>
        <v>0</v>
      </c>
      <c r="DZ4" s="10">
        <f t="shared" si="20"/>
        <v>0</v>
      </c>
      <c r="EA4" s="10">
        <f t="shared" si="21"/>
        <v>0</v>
      </c>
    </row>
    <row r="5" spans="1:131" ht="15.75" customHeight="1" x14ac:dyDescent="0.3">
      <c r="A5" s="19" t="s">
        <v>35</v>
      </c>
      <c r="B5" s="12" t="s">
        <v>14</v>
      </c>
      <c r="C5" s="42"/>
      <c r="D5" s="13" t="s">
        <v>97</v>
      </c>
      <c r="E5" s="14"/>
      <c r="F5" s="14"/>
      <c r="G5" s="15" t="s">
        <v>14</v>
      </c>
      <c r="H5" s="14"/>
      <c r="I5" s="14"/>
      <c r="J5" s="15" t="s">
        <v>14</v>
      </c>
      <c r="K5" s="14"/>
      <c r="L5" s="15" t="s">
        <v>20</v>
      </c>
      <c r="M5" s="15" t="s">
        <v>14</v>
      </c>
      <c r="N5" s="14"/>
      <c r="O5" s="15" t="s">
        <v>15</v>
      </c>
      <c r="P5" s="14"/>
      <c r="Q5" s="14"/>
      <c r="R5" s="14"/>
      <c r="S5" s="15" t="s">
        <v>24</v>
      </c>
      <c r="T5" s="14"/>
      <c r="U5" s="15" t="s">
        <v>15</v>
      </c>
      <c r="V5" s="14"/>
      <c r="W5" s="15" t="s">
        <v>10</v>
      </c>
      <c r="X5" s="15" t="s">
        <v>21</v>
      </c>
      <c r="Y5" s="14"/>
      <c r="Z5" s="14"/>
      <c r="AA5" s="14"/>
      <c r="AB5" s="15" t="s">
        <v>10</v>
      </c>
      <c r="AC5" s="14"/>
      <c r="AD5" s="14"/>
      <c r="AE5" s="14"/>
      <c r="AF5" s="14"/>
      <c r="AG5" s="15" t="s">
        <v>15</v>
      </c>
      <c r="AH5" s="14"/>
      <c r="AI5" s="14"/>
      <c r="AJ5" s="14"/>
      <c r="AK5" s="14"/>
      <c r="AL5" s="12"/>
      <c r="AM5" s="14"/>
      <c r="AN5" s="17"/>
      <c r="AO5" s="14"/>
      <c r="AP5" s="15" t="s">
        <v>21</v>
      </c>
      <c r="AQ5" s="14"/>
      <c r="AR5" s="15" t="s">
        <v>20</v>
      </c>
      <c r="AS5" s="15" t="s">
        <v>14</v>
      </c>
      <c r="AT5" s="14"/>
      <c r="AU5" s="14"/>
      <c r="AV5" s="15" t="s">
        <v>11</v>
      </c>
      <c r="AW5" s="15" t="s">
        <v>24</v>
      </c>
      <c r="AX5" s="15"/>
      <c r="AY5" s="15" t="s">
        <v>14</v>
      </c>
      <c r="AZ5" s="15" t="s">
        <v>10</v>
      </c>
      <c r="BA5" s="14"/>
      <c r="BB5" s="15" t="s">
        <v>14</v>
      </c>
      <c r="BC5" s="14"/>
      <c r="BD5" s="15" t="s">
        <v>10</v>
      </c>
      <c r="BE5" s="14"/>
      <c r="BF5" s="14"/>
      <c r="BG5" s="15" t="s">
        <v>14</v>
      </c>
      <c r="BH5" s="14"/>
      <c r="BI5" s="14"/>
      <c r="BJ5" s="15" t="s">
        <v>15</v>
      </c>
      <c r="BK5" s="15" t="s">
        <v>21</v>
      </c>
      <c r="BL5" s="14"/>
      <c r="BM5" s="14"/>
      <c r="BN5" s="14"/>
      <c r="BO5" s="15" t="s">
        <v>14</v>
      </c>
      <c r="BP5" s="15" t="s">
        <v>10</v>
      </c>
      <c r="BQ5" s="15" t="s">
        <v>10</v>
      </c>
      <c r="BR5" s="14"/>
      <c r="BS5" s="14"/>
      <c r="BT5" s="14"/>
      <c r="BU5" s="14"/>
      <c r="BV5" s="14"/>
      <c r="BW5" s="14"/>
      <c r="BX5" s="15" t="s">
        <v>14</v>
      </c>
      <c r="BY5" s="15" t="s">
        <v>14</v>
      </c>
      <c r="BZ5" s="15" t="s">
        <v>24</v>
      </c>
      <c r="CA5" s="14"/>
      <c r="CB5" s="15" t="s">
        <v>14</v>
      </c>
      <c r="CC5" s="14"/>
      <c r="CD5" s="14"/>
      <c r="CE5" s="58" t="s">
        <v>24</v>
      </c>
      <c r="CF5" s="14"/>
      <c r="CG5" s="15" t="s">
        <v>21</v>
      </c>
      <c r="CH5" s="14"/>
      <c r="CI5" s="14"/>
      <c r="CJ5" s="14"/>
      <c r="CK5" s="15" t="s">
        <v>14</v>
      </c>
      <c r="CL5" s="15" t="s">
        <v>20</v>
      </c>
      <c r="CM5" s="15" t="s">
        <v>15</v>
      </c>
      <c r="CN5" s="17"/>
      <c r="CO5" s="17"/>
      <c r="CP5" s="18" t="s">
        <v>14</v>
      </c>
      <c r="CQ5" s="17"/>
      <c r="CR5" s="15" t="s">
        <v>15</v>
      </c>
      <c r="CS5" s="18" t="s">
        <v>10</v>
      </c>
      <c r="CT5" s="17"/>
      <c r="CU5" s="17"/>
      <c r="CV5" s="17"/>
      <c r="CW5" s="17"/>
      <c r="CX5" s="18" t="s">
        <v>10</v>
      </c>
      <c r="CY5" s="18" t="s">
        <v>10</v>
      </c>
      <c r="CZ5" s="17"/>
      <c r="DA5" s="18" t="s">
        <v>14</v>
      </c>
      <c r="DB5" s="18" t="s">
        <v>24</v>
      </c>
      <c r="DC5" s="17"/>
      <c r="DD5" s="18" t="s">
        <v>10</v>
      </c>
      <c r="DE5" s="17"/>
      <c r="DF5" s="10">
        <f t="shared" si="0"/>
        <v>6</v>
      </c>
      <c r="DG5" s="10">
        <f t="shared" si="1"/>
        <v>1</v>
      </c>
      <c r="DH5" s="10">
        <f t="shared" si="2"/>
        <v>0</v>
      </c>
      <c r="DI5" s="10">
        <f t="shared" si="3"/>
        <v>0</v>
      </c>
      <c r="DJ5" s="10">
        <f t="shared" si="4"/>
        <v>0</v>
      </c>
      <c r="DK5" s="10">
        <f t="shared" si="5"/>
        <v>13</v>
      </c>
      <c r="DL5" s="10">
        <f t="shared" si="6"/>
        <v>6</v>
      </c>
      <c r="DM5" s="10">
        <f t="shared" si="7"/>
        <v>0</v>
      </c>
      <c r="DN5" s="10">
        <f t="shared" si="8"/>
        <v>0</v>
      </c>
      <c r="DO5" s="10">
        <f t="shared" si="9"/>
        <v>0</v>
      </c>
      <c r="DP5" s="10">
        <f t="shared" si="10"/>
        <v>0</v>
      </c>
      <c r="DQ5" s="10">
        <f t="shared" si="11"/>
        <v>2</v>
      </c>
      <c r="DR5" s="10">
        <f t="shared" si="12"/>
        <v>4</v>
      </c>
      <c r="DS5" s="10">
        <f t="shared" si="13"/>
        <v>0</v>
      </c>
      <c r="DT5" s="10">
        <f t="shared" si="14"/>
        <v>0</v>
      </c>
      <c r="DU5" s="10">
        <f t="shared" si="15"/>
        <v>5</v>
      </c>
      <c r="DV5" s="10">
        <f t="shared" si="16"/>
        <v>0</v>
      </c>
      <c r="DW5" s="10">
        <f t="shared" si="17"/>
        <v>0</v>
      </c>
      <c r="DX5" s="10">
        <f t="shared" si="18"/>
        <v>0</v>
      </c>
      <c r="DY5" s="10">
        <f t="shared" si="19"/>
        <v>0</v>
      </c>
      <c r="DZ5" s="10">
        <f t="shared" si="20"/>
        <v>0</v>
      </c>
      <c r="EA5" s="10">
        <f t="shared" si="21"/>
        <v>0</v>
      </c>
    </row>
    <row r="6" spans="1:131" ht="14.4" x14ac:dyDescent="0.3">
      <c r="A6" s="19" t="s">
        <v>37</v>
      </c>
      <c r="B6" s="12" t="s">
        <v>15</v>
      </c>
      <c r="C6" s="42"/>
      <c r="D6" s="13" t="s">
        <v>98</v>
      </c>
      <c r="E6" s="14"/>
      <c r="F6" s="14"/>
      <c r="G6" s="14"/>
      <c r="H6" s="14"/>
      <c r="I6" s="14"/>
      <c r="J6" s="14"/>
      <c r="K6" s="14"/>
      <c r="L6" s="15" t="s">
        <v>11</v>
      </c>
      <c r="M6" s="14"/>
      <c r="N6" s="15" t="s">
        <v>15</v>
      </c>
      <c r="O6" s="15" t="s">
        <v>14</v>
      </c>
      <c r="P6" s="14"/>
      <c r="Q6" s="14"/>
      <c r="R6" s="15"/>
      <c r="S6" s="14"/>
      <c r="T6" s="15" t="s">
        <v>15</v>
      </c>
      <c r="U6" s="15" t="s">
        <v>19</v>
      </c>
      <c r="V6" s="14"/>
      <c r="W6" s="15" t="s">
        <v>10</v>
      </c>
      <c r="X6" s="14"/>
      <c r="Y6" s="14"/>
      <c r="Z6" s="14"/>
      <c r="AA6" s="15" t="s">
        <v>21</v>
      </c>
      <c r="AB6" s="15" t="s">
        <v>10</v>
      </c>
      <c r="AC6" s="14"/>
      <c r="AD6" s="14"/>
      <c r="AE6" s="15" t="s">
        <v>21</v>
      </c>
      <c r="AF6" s="15" t="s">
        <v>15</v>
      </c>
      <c r="AG6" s="14"/>
      <c r="AH6" s="14"/>
      <c r="AI6" s="14"/>
      <c r="AJ6" s="14"/>
      <c r="AK6" s="14"/>
      <c r="AL6" s="12"/>
      <c r="AM6" s="14"/>
      <c r="AN6" s="17"/>
      <c r="AO6" s="14"/>
      <c r="AP6" s="14"/>
      <c r="AQ6" s="14"/>
      <c r="AR6" s="15" t="s">
        <v>14</v>
      </c>
      <c r="AS6" s="15" t="s">
        <v>21</v>
      </c>
      <c r="AT6" s="14"/>
      <c r="AU6" s="14"/>
      <c r="AV6" s="14"/>
      <c r="AW6" s="15" t="s">
        <v>21</v>
      </c>
      <c r="AX6" s="15" t="s">
        <v>19</v>
      </c>
      <c r="AY6" s="15" t="s">
        <v>24</v>
      </c>
      <c r="AZ6" s="15" t="s">
        <v>10</v>
      </c>
      <c r="BA6" s="15" t="s">
        <v>11</v>
      </c>
      <c r="BB6" s="14"/>
      <c r="BC6" s="15" t="s">
        <v>15</v>
      </c>
      <c r="BD6" s="15" t="s">
        <v>10</v>
      </c>
      <c r="BE6" s="14"/>
      <c r="BF6" s="14"/>
      <c r="BG6" s="15" t="s">
        <v>24</v>
      </c>
      <c r="BH6" s="14"/>
      <c r="BI6" s="14"/>
      <c r="BJ6" s="14"/>
      <c r="BK6" s="14"/>
      <c r="BL6" s="15" t="s">
        <v>99</v>
      </c>
      <c r="BM6" s="14"/>
      <c r="BN6" s="14"/>
      <c r="BO6" s="15" t="s">
        <v>21</v>
      </c>
      <c r="BP6" s="15" t="s">
        <v>10</v>
      </c>
      <c r="BQ6" s="15" t="s">
        <v>10</v>
      </c>
      <c r="BR6" s="14"/>
      <c r="BS6" s="15" t="s">
        <v>21</v>
      </c>
      <c r="BT6" s="14"/>
      <c r="BU6" s="14"/>
      <c r="BV6" s="14"/>
      <c r="BW6" s="14"/>
      <c r="BX6" s="14"/>
      <c r="BY6" s="14"/>
      <c r="BZ6" s="14"/>
      <c r="CA6" s="15" t="s">
        <v>19</v>
      </c>
      <c r="CB6" s="14"/>
      <c r="CC6" s="14"/>
      <c r="CD6" s="14"/>
      <c r="CE6" s="12"/>
      <c r="CF6" s="15" t="s">
        <v>15</v>
      </c>
      <c r="CG6" s="15" t="s">
        <v>21</v>
      </c>
      <c r="CH6" s="15" t="s">
        <v>19</v>
      </c>
      <c r="CI6" s="14"/>
      <c r="CJ6" s="14"/>
      <c r="CK6" s="15" t="s">
        <v>19</v>
      </c>
      <c r="CL6" s="15" t="s">
        <v>21</v>
      </c>
      <c r="CM6" s="15" t="s">
        <v>19</v>
      </c>
      <c r="CN6" s="18" t="s">
        <v>19</v>
      </c>
      <c r="CO6" s="17"/>
      <c r="CP6" s="17"/>
      <c r="CQ6" s="15" t="s">
        <v>15</v>
      </c>
      <c r="CR6" s="18" t="s">
        <v>19</v>
      </c>
      <c r="CS6" s="18" t="s">
        <v>100</v>
      </c>
      <c r="CT6" s="18" t="s">
        <v>16</v>
      </c>
      <c r="CU6" s="17"/>
      <c r="CV6" s="18" t="s">
        <v>11</v>
      </c>
      <c r="CW6" s="18" t="s">
        <v>19</v>
      </c>
      <c r="CX6" s="18" t="s">
        <v>100</v>
      </c>
      <c r="CY6" s="18" t="s">
        <v>10</v>
      </c>
      <c r="CZ6" s="18" t="s">
        <v>21</v>
      </c>
      <c r="DA6" s="18" t="s">
        <v>24</v>
      </c>
      <c r="DB6" s="17"/>
      <c r="DC6" s="18" t="s">
        <v>14</v>
      </c>
      <c r="DD6" s="18" t="s">
        <v>100</v>
      </c>
      <c r="DE6" s="17"/>
      <c r="DF6" s="10">
        <f t="shared" si="0"/>
        <v>6</v>
      </c>
      <c r="DG6" s="10">
        <f t="shared" si="1"/>
        <v>3</v>
      </c>
      <c r="DH6" s="10">
        <f t="shared" si="2"/>
        <v>0</v>
      </c>
      <c r="DI6" s="10">
        <f t="shared" si="3"/>
        <v>0</v>
      </c>
      <c r="DJ6" s="10">
        <f t="shared" si="4"/>
        <v>0</v>
      </c>
      <c r="DK6" s="10">
        <f t="shared" si="5"/>
        <v>3</v>
      </c>
      <c r="DL6" s="10">
        <f t="shared" si="6"/>
        <v>6</v>
      </c>
      <c r="DM6" s="10">
        <f t="shared" si="7"/>
        <v>1</v>
      </c>
      <c r="DN6" s="10">
        <f t="shared" si="8"/>
        <v>0</v>
      </c>
      <c r="DO6" s="10">
        <f t="shared" si="9"/>
        <v>0</v>
      </c>
      <c r="DP6" s="10">
        <f t="shared" si="10"/>
        <v>9</v>
      </c>
      <c r="DQ6" s="10">
        <f t="shared" si="11"/>
        <v>0</v>
      </c>
      <c r="DR6" s="10">
        <f t="shared" si="12"/>
        <v>9</v>
      </c>
      <c r="DS6" s="10">
        <f t="shared" si="13"/>
        <v>0</v>
      </c>
      <c r="DT6" s="10">
        <f t="shared" si="14"/>
        <v>0</v>
      </c>
      <c r="DU6" s="10">
        <f t="shared" si="15"/>
        <v>3</v>
      </c>
      <c r="DV6" s="10">
        <f t="shared" si="16"/>
        <v>0</v>
      </c>
      <c r="DW6" s="10">
        <f t="shared" si="17"/>
        <v>0</v>
      </c>
      <c r="DX6" s="10">
        <f t="shared" si="18"/>
        <v>0</v>
      </c>
      <c r="DY6" s="10">
        <f t="shared" si="19"/>
        <v>0</v>
      </c>
      <c r="DZ6" s="10">
        <f t="shared" si="20"/>
        <v>0</v>
      </c>
      <c r="EA6" s="10">
        <f t="shared" si="21"/>
        <v>0</v>
      </c>
    </row>
    <row r="7" spans="1:131" ht="22.5" customHeight="1" x14ac:dyDescent="0.3">
      <c r="A7" s="19" t="s">
        <v>39</v>
      </c>
      <c r="B7" s="12" t="s">
        <v>12</v>
      </c>
      <c r="C7" s="20" t="s">
        <v>40</v>
      </c>
      <c r="D7" s="13" t="s">
        <v>101</v>
      </c>
      <c r="E7" s="14"/>
      <c r="F7" s="14"/>
      <c r="G7" s="15" t="s">
        <v>21</v>
      </c>
      <c r="H7" s="14"/>
      <c r="I7" s="14"/>
      <c r="J7" s="15" t="s">
        <v>11</v>
      </c>
      <c r="K7" s="14"/>
      <c r="L7" s="15" t="s">
        <v>10</v>
      </c>
      <c r="M7" s="15" t="s">
        <v>24</v>
      </c>
      <c r="N7" s="14"/>
      <c r="O7" s="14"/>
      <c r="P7" s="14"/>
      <c r="Q7" s="14"/>
      <c r="R7" s="14"/>
      <c r="S7" s="15" t="s">
        <v>21</v>
      </c>
      <c r="T7" s="14"/>
      <c r="U7" s="14"/>
      <c r="V7" s="15"/>
      <c r="W7" s="14"/>
      <c r="X7" s="15" t="s">
        <v>11</v>
      </c>
      <c r="Y7" s="15"/>
      <c r="Z7" s="15" t="s">
        <v>10</v>
      </c>
      <c r="AA7" s="14"/>
      <c r="AB7" s="14"/>
      <c r="AC7" s="14"/>
      <c r="AD7" s="15" t="s">
        <v>21</v>
      </c>
      <c r="AE7" s="15" t="s">
        <v>22</v>
      </c>
      <c r="AF7" s="14"/>
      <c r="AG7" s="14"/>
      <c r="AH7" s="14"/>
      <c r="AI7" s="14"/>
      <c r="AJ7" s="14"/>
      <c r="AK7" s="14"/>
      <c r="AL7" s="15"/>
      <c r="AM7" s="14"/>
      <c r="AN7" s="17"/>
      <c r="AO7" s="14"/>
      <c r="AP7" s="14"/>
      <c r="AQ7" s="14"/>
      <c r="AR7" s="14"/>
      <c r="AS7" s="15" t="s">
        <v>10</v>
      </c>
      <c r="AT7" s="15" t="s">
        <v>21</v>
      </c>
      <c r="AU7" s="15" t="s">
        <v>11</v>
      </c>
      <c r="AV7" s="14"/>
      <c r="AW7" s="15" t="s">
        <v>24</v>
      </c>
      <c r="AX7" s="15" t="s">
        <v>15</v>
      </c>
      <c r="AY7" s="44" t="s">
        <v>14</v>
      </c>
      <c r="AZ7" s="14"/>
      <c r="BA7" s="44" t="s">
        <v>15</v>
      </c>
      <c r="BB7" s="15" t="s">
        <v>22</v>
      </c>
      <c r="BC7" s="14"/>
      <c r="BD7" s="15" t="s">
        <v>10</v>
      </c>
      <c r="BE7" s="44" t="s">
        <v>19</v>
      </c>
      <c r="BF7" s="14"/>
      <c r="BG7" s="44" t="s">
        <v>17</v>
      </c>
      <c r="BH7" s="15"/>
      <c r="BI7" s="15" t="s">
        <v>15</v>
      </c>
      <c r="BJ7" s="15" t="s">
        <v>21</v>
      </c>
      <c r="BK7" s="44" t="s">
        <v>20</v>
      </c>
      <c r="BL7" s="15" t="s">
        <v>11</v>
      </c>
      <c r="BM7" s="14"/>
      <c r="BN7" s="15" t="s">
        <v>14</v>
      </c>
      <c r="BO7" s="14"/>
      <c r="BP7" s="14"/>
      <c r="BQ7" s="15" t="s">
        <v>10</v>
      </c>
      <c r="BR7" s="14"/>
      <c r="BS7" s="15" t="s">
        <v>21</v>
      </c>
      <c r="BT7" s="14"/>
      <c r="BU7" s="14"/>
      <c r="BV7" s="14"/>
      <c r="BW7" s="14"/>
      <c r="BX7" s="14"/>
      <c r="BY7" s="14"/>
      <c r="BZ7" s="14"/>
      <c r="CA7" s="14"/>
      <c r="CB7" s="14"/>
      <c r="CC7" s="15" t="s">
        <v>21</v>
      </c>
      <c r="CD7" s="15" t="s">
        <v>11</v>
      </c>
      <c r="CE7" s="14"/>
      <c r="CF7" s="15" t="s">
        <v>24</v>
      </c>
      <c r="CG7" s="14"/>
      <c r="CH7" s="14"/>
      <c r="CI7" s="14"/>
      <c r="CJ7" s="14"/>
      <c r="CK7" s="14"/>
      <c r="CL7" s="15" t="s">
        <v>14</v>
      </c>
      <c r="CM7" s="15" t="s">
        <v>21</v>
      </c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8" t="s">
        <v>24</v>
      </c>
      <c r="DA7" s="18" t="s">
        <v>11</v>
      </c>
      <c r="DB7" s="18" t="s">
        <v>10</v>
      </c>
      <c r="DC7" s="15" t="s">
        <v>15</v>
      </c>
      <c r="DD7" s="17"/>
      <c r="DE7" s="17"/>
      <c r="DF7" s="10">
        <f>COUNTIF(E7:DE7,"МАТ")</f>
        <v>6</v>
      </c>
      <c r="DG7" s="10">
        <f t="shared" si="1"/>
        <v>6</v>
      </c>
      <c r="DH7" s="10">
        <f t="shared" si="2"/>
        <v>0</v>
      </c>
      <c r="DI7" s="10">
        <f t="shared" si="3"/>
        <v>0</v>
      </c>
      <c r="DJ7" s="10">
        <f t="shared" si="4"/>
        <v>0</v>
      </c>
      <c r="DK7" s="10">
        <f t="shared" si="5"/>
        <v>3</v>
      </c>
      <c r="DL7" s="10">
        <f t="shared" si="6"/>
        <v>4</v>
      </c>
      <c r="DM7" s="10">
        <f t="shared" si="7"/>
        <v>0</v>
      </c>
      <c r="DN7" s="10">
        <f t="shared" si="8"/>
        <v>1</v>
      </c>
      <c r="DO7" s="10">
        <f t="shared" si="9"/>
        <v>0</v>
      </c>
      <c r="DP7" s="10">
        <f t="shared" si="10"/>
        <v>1</v>
      </c>
      <c r="DQ7" s="10">
        <f t="shared" si="11"/>
        <v>1</v>
      </c>
      <c r="DR7" s="10">
        <f t="shared" si="12"/>
        <v>7</v>
      </c>
      <c r="DS7" s="10">
        <f t="shared" si="13"/>
        <v>2</v>
      </c>
      <c r="DT7" s="10">
        <f t="shared" si="14"/>
        <v>0</v>
      </c>
      <c r="DU7" s="10">
        <f t="shared" si="15"/>
        <v>3</v>
      </c>
      <c r="DV7" s="10">
        <f t="shared" si="16"/>
        <v>0</v>
      </c>
      <c r="DW7" s="10">
        <f t="shared" si="17"/>
        <v>0</v>
      </c>
      <c r="DX7" s="10">
        <f t="shared" si="18"/>
        <v>0</v>
      </c>
      <c r="DY7" s="10">
        <f t="shared" si="19"/>
        <v>0</v>
      </c>
      <c r="DZ7" s="10">
        <f t="shared" si="20"/>
        <v>0</v>
      </c>
      <c r="EA7" s="10">
        <f t="shared" si="21"/>
        <v>0</v>
      </c>
    </row>
    <row r="8" spans="1:131" ht="14.4" x14ac:dyDescent="0.3">
      <c r="A8" s="19" t="s">
        <v>42</v>
      </c>
      <c r="B8" s="12" t="s">
        <v>42</v>
      </c>
      <c r="C8" s="20"/>
      <c r="D8" s="13" t="s">
        <v>102</v>
      </c>
      <c r="E8" s="15" t="s">
        <v>11</v>
      </c>
      <c r="F8" s="14"/>
      <c r="G8" s="14"/>
      <c r="H8" s="14"/>
      <c r="I8" s="14"/>
      <c r="J8" s="15" t="s">
        <v>10</v>
      </c>
      <c r="K8" s="15" t="s">
        <v>24</v>
      </c>
      <c r="L8" s="14"/>
      <c r="M8" s="14"/>
      <c r="N8" s="15" t="s">
        <v>21</v>
      </c>
      <c r="O8" s="15" t="s">
        <v>19</v>
      </c>
      <c r="P8" s="15" t="s">
        <v>19</v>
      </c>
      <c r="Q8" s="15" t="s">
        <v>10</v>
      </c>
      <c r="R8" s="14"/>
      <c r="S8" s="14"/>
      <c r="T8" s="14"/>
      <c r="U8" s="14"/>
      <c r="V8" s="14"/>
      <c r="W8" s="15" t="s">
        <v>11</v>
      </c>
      <c r="X8" s="14"/>
      <c r="Y8" s="14"/>
      <c r="Z8" s="14"/>
      <c r="AA8" s="15" t="s">
        <v>19</v>
      </c>
      <c r="AB8" s="15" t="s">
        <v>10</v>
      </c>
      <c r="AC8" s="14"/>
      <c r="AD8" s="14"/>
      <c r="AE8" s="14"/>
      <c r="AF8" s="14"/>
      <c r="AG8" s="15" t="s">
        <v>10</v>
      </c>
      <c r="AH8" s="15" t="s">
        <v>21</v>
      </c>
      <c r="AI8" s="14"/>
      <c r="AJ8" s="14"/>
      <c r="AK8" s="14"/>
      <c r="AL8" s="14"/>
      <c r="AM8" s="14"/>
      <c r="AN8" s="17"/>
      <c r="AO8" s="14"/>
      <c r="AP8" s="15" t="s">
        <v>11</v>
      </c>
      <c r="AQ8" s="14"/>
      <c r="AR8" s="14"/>
      <c r="AS8" s="15" t="s">
        <v>10</v>
      </c>
      <c r="AT8" s="14"/>
      <c r="AU8" s="15" t="s">
        <v>15</v>
      </c>
      <c r="AV8" s="14"/>
      <c r="AW8" s="14"/>
      <c r="AX8" s="15" t="s">
        <v>15</v>
      </c>
      <c r="AY8" s="44" t="s">
        <v>14</v>
      </c>
      <c r="AZ8" s="15" t="s">
        <v>24</v>
      </c>
      <c r="BA8" s="44" t="s">
        <v>15</v>
      </c>
      <c r="BB8" s="14"/>
      <c r="BC8" s="14"/>
      <c r="BD8" s="15" t="s">
        <v>11</v>
      </c>
      <c r="BE8" s="44" t="s">
        <v>19</v>
      </c>
      <c r="BF8" s="15" t="s">
        <v>14</v>
      </c>
      <c r="BG8" s="44" t="s">
        <v>17</v>
      </c>
      <c r="BH8" s="14"/>
      <c r="BI8" s="14"/>
      <c r="BJ8" s="15" t="s">
        <v>21</v>
      </c>
      <c r="BK8" s="44" t="s">
        <v>20</v>
      </c>
      <c r="BL8" s="15" t="s">
        <v>15</v>
      </c>
      <c r="BM8" s="14"/>
      <c r="BN8" s="14"/>
      <c r="BO8" s="15" t="s">
        <v>19</v>
      </c>
      <c r="BP8" s="14"/>
      <c r="BQ8" s="14"/>
      <c r="BR8" s="14"/>
      <c r="BS8" s="14"/>
      <c r="BT8" s="14"/>
      <c r="BU8" s="14"/>
      <c r="BV8" s="14"/>
      <c r="BW8" s="14"/>
      <c r="BX8" s="15" t="s">
        <v>11</v>
      </c>
      <c r="BY8" s="14"/>
      <c r="BZ8" s="15" t="s">
        <v>21</v>
      </c>
      <c r="CA8" s="15" t="s">
        <v>19</v>
      </c>
      <c r="CB8" s="14"/>
      <c r="CC8" s="14"/>
      <c r="CD8" s="15" t="s">
        <v>14</v>
      </c>
      <c r="CE8" s="14"/>
      <c r="CF8" s="14"/>
      <c r="CG8" s="14"/>
      <c r="CH8" s="14"/>
      <c r="CI8" s="14"/>
      <c r="CJ8" s="15" t="s">
        <v>24</v>
      </c>
      <c r="CK8" s="14"/>
      <c r="CL8" s="14"/>
      <c r="CM8" s="14"/>
      <c r="CN8" s="17"/>
      <c r="CO8" s="17"/>
      <c r="CP8" s="17"/>
      <c r="CQ8" s="17"/>
      <c r="CR8" s="17"/>
      <c r="CS8" s="17"/>
      <c r="CT8" s="17"/>
      <c r="CU8" s="18" t="s">
        <v>11</v>
      </c>
      <c r="CV8" s="18" t="s">
        <v>21</v>
      </c>
      <c r="CW8" s="18" t="s">
        <v>19</v>
      </c>
      <c r="CX8" s="18" t="s">
        <v>24</v>
      </c>
      <c r="CY8" s="17"/>
      <c r="CZ8" s="15" t="s">
        <v>15</v>
      </c>
      <c r="DA8" s="17"/>
      <c r="DB8" s="17"/>
      <c r="DC8" s="17"/>
      <c r="DD8" s="17"/>
      <c r="DE8" s="17"/>
      <c r="DF8" s="10">
        <f t="shared" ref="DF8:DF10" si="22">COUNTIF(E8:CN8,"МАТ")</f>
        <v>5</v>
      </c>
      <c r="DG8" s="10">
        <f t="shared" si="1"/>
        <v>5</v>
      </c>
      <c r="DH8" s="10">
        <f t="shared" si="2"/>
        <v>0</v>
      </c>
      <c r="DI8" s="10">
        <f t="shared" si="3"/>
        <v>0</v>
      </c>
      <c r="DJ8" s="10">
        <f t="shared" si="4"/>
        <v>0</v>
      </c>
      <c r="DK8" s="10">
        <f t="shared" si="5"/>
        <v>3</v>
      </c>
      <c r="DL8" s="10">
        <f t="shared" si="6"/>
        <v>5</v>
      </c>
      <c r="DM8" s="10">
        <f t="shared" si="7"/>
        <v>0</v>
      </c>
      <c r="DN8" s="10">
        <f t="shared" si="8"/>
        <v>1</v>
      </c>
      <c r="DO8" s="10">
        <f t="shared" si="9"/>
        <v>0</v>
      </c>
      <c r="DP8" s="10">
        <f t="shared" si="10"/>
        <v>7</v>
      </c>
      <c r="DQ8" s="10">
        <f t="shared" si="11"/>
        <v>1</v>
      </c>
      <c r="DR8" s="10">
        <f t="shared" si="12"/>
        <v>5</v>
      </c>
      <c r="DS8" s="10">
        <f t="shared" si="13"/>
        <v>0</v>
      </c>
      <c r="DT8" s="10">
        <f t="shared" si="14"/>
        <v>0</v>
      </c>
      <c r="DU8" s="10">
        <f t="shared" si="15"/>
        <v>3</v>
      </c>
      <c r="DV8" s="10">
        <f t="shared" si="16"/>
        <v>0</v>
      </c>
      <c r="DW8" s="10">
        <f t="shared" si="17"/>
        <v>0</v>
      </c>
      <c r="DX8" s="10">
        <f t="shared" si="18"/>
        <v>0</v>
      </c>
      <c r="DY8" s="10">
        <f t="shared" si="19"/>
        <v>0</v>
      </c>
      <c r="DZ8" s="10">
        <f t="shared" si="20"/>
        <v>0</v>
      </c>
      <c r="EA8" s="10">
        <f t="shared" si="21"/>
        <v>0</v>
      </c>
    </row>
    <row r="9" spans="1:131" ht="14.4" x14ac:dyDescent="0.3">
      <c r="A9" s="19" t="s">
        <v>44</v>
      </c>
      <c r="B9" s="12" t="s">
        <v>16</v>
      </c>
      <c r="C9" s="42"/>
      <c r="D9" s="13" t="s">
        <v>103</v>
      </c>
      <c r="E9" s="15" t="s">
        <v>19</v>
      </c>
      <c r="F9" s="14"/>
      <c r="G9" s="15" t="s">
        <v>19</v>
      </c>
      <c r="H9" s="15" t="s">
        <v>24</v>
      </c>
      <c r="I9" s="14"/>
      <c r="J9" s="15" t="s">
        <v>11</v>
      </c>
      <c r="K9" s="14"/>
      <c r="L9" s="15" t="s">
        <v>10</v>
      </c>
      <c r="M9" s="14"/>
      <c r="N9" s="15" t="s">
        <v>21</v>
      </c>
      <c r="O9" s="14"/>
      <c r="P9" s="14"/>
      <c r="Q9" s="15" t="s">
        <v>19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5" t="s">
        <v>11</v>
      </c>
      <c r="AC9" s="14"/>
      <c r="AD9" s="15" t="s">
        <v>10</v>
      </c>
      <c r="AE9" s="14"/>
      <c r="AF9" s="14"/>
      <c r="AG9" s="14"/>
      <c r="AH9" s="15" t="s">
        <v>21</v>
      </c>
      <c r="AI9" s="14"/>
      <c r="AJ9" s="14"/>
      <c r="AK9" s="14"/>
      <c r="AL9" s="14"/>
      <c r="AM9" s="14"/>
      <c r="AN9" s="17"/>
      <c r="AO9" s="14"/>
      <c r="AP9" s="14"/>
      <c r="AQ9" s="14"/>
      <c r="AR9" s="14"/>
      <c r="AS9" s="15" t="s">
        <v>11</v>
      </c>
      <c r="AT9" s="14"/>
      <c r="AU9" s="15" t="s">
        <v>10</v>
      </c>
      <c r="AV9" s="15" t="s">
        <v>24</v>
      </c>
      <c r="AW9" s="14"/>
      <c r="AX9" s="15" t="s">
        <v>15</v>
      </c>
      <c r="AY9" s="44" t="s">
        <v>14</v>
      </c>
      <c r="AZ9" s="14"/>
      <c r="BA9" s="44" t="s">
        <v>15</v>
      </c>
      <c r="BB9" s="14"/>
      <c r="BC9" s="14"/>
      <c r="BD9" s="15" t="s">
        <v>10</v>
      </c>
      <c r="BE9" s="44" t="s">
        <v>19</v>
      </c>
      <c r="BF9" s="15" t="s">
        <v>11</v>
      </c>
      <c r="BG9" s="44" t="s">
        <v>17</v>
      </c>
      <c r="BH9" s="14"/>
      <c r="BI9" s="15" t="s">
        <v>19</v>
      </c>
      <c r="BJ9" s="15" t="s">
        <v>10</v>
      </c>
      <c r="BK9" s="44" t="s">
        <v>20</v>
      </c>
      <c r="BL9" s="15" t="s">
        <v>21</v>
      </c>
      <c r="BM9" s="14"/>
      <c r="BN9" s="14"/>
      <c r="BO9" s="15" t="s">
        <v>15</v>
      </c>
      <c r="BP9" s="14"/>
      <c r="BQ9" s="15" t="s">
        <v>19</v>
      </c>
      <c r="BR9" s="14"/>
      <c r="BS9" s="14"/>
      <c r="BT9" s="14"/>
      <c r="BU9" s="14"/>
      <c r="BV9" s="15" t="s">
        <v>10</v>
      </c>
      <c r="BW9" s="14"/>
      <c r="BX9" s="15" t="s">
        <v>11</v>
      </c>
      <c r="BY9" s="14"/>
      <c r="BZ9" s="15" t="s">
        <v>21</v>
      </c>
      <c r="CA9" s="14"/>
      <c r="CB9" s="14"/>
      <c r="CC9" s="14"/>
      <c r="CD9" s="14"/>
      <c r="CE9" s="14"/>
      <c r="CF9" s="15" t="s">
        <v>24</v>
      </c>
      <c r="CG9" s="14"/>
      <c r="CH9" s="14"/>
      <c r="CI9" s="14"/>
      <c r="CJ9" s="14"/>
      <c r="CK9" s="14"/>
      <c r="CL9" s="14"/>
      <c r="CM9" s="14"/>
      <c r="CN9" s="17"/>
      <c r="CO9" s="18" t="s">
        <v>19</v>
      </c>
      <c r="CP9" s="17"/>
      <c r="CQ9" s="17"/>
      <c r="CR9" s="17"/>
      <c r="CS9" s="17"/>
      <c r="CT9" s="17"/>
      <c r="CU9" s="18" t="s">
        <v>11</v>
      </c>
      <c r="CV9" s="18" t="s">
        <v>21</v>
      </c>
      <c r="CW9" s="17"/>
      <c r="CX9" s="17"/>
      <c r="CY9" s="17"/>
      <c r="CZ9" s="17"/>
      <c r="DA9" s="18" t="s">
        <v>24</v>
      </c>
      <c r="DB9" s="18" t="s">
        <v>10</v>
      </c>
      <c r="DC9" s="15" t="s">
        <v>15</v>
      </c>
      <c r="DD9" s="17"/>
      <c r="DE9" s="17"/>
      <c r="DF9" s="10">
        <f t="shared" si="22"/>
        <v>6</v>
      </c>
      <c r="DG9" s="10">
        <f t="shared" si="1"/>
        <v>6</v>
      </c>
      <c r="DH9" s="10">
        <f t="shared" si="2"/>
        <v>0</v>
      </c>
      <c r="DI9" s="10">
        <f t="shared" si="3"/>
        <v>0</v>
      </c>
      <c r="DJ9" s="10">
        <f t="shared" si="4"/>
        <v>0</v>
      </c>
      <c r="DK9" s="10">
        <f t="shared" si="5"/>
        <v>1</v>
      </c>
      <c r="DL9" s="10">
        <f t="shared" si="6"/>
        <v>4</v>
      </c>
      <c r="DM9" s="10">
        <f t="shared" si="7"/>
        <v>0</v>
      </c>
      <c r="DN9" s="10">
        <f t="shared" si="8"/>
        <v>1</v>
      </c>
      <c r="DO9" s="10">
        <f t="shared" si="9"/>
        <v>0</v>
      </c>
      <c r="DP9" s="10">
        <f t="shared" si="10"/>
        <v>5</v>
      </c>
      <c r="DQ9" s="10">
        <f t="shared" si="11"/>
        <v>1</v>
      </c>
      <c r="DR9" s="10">
        <f t="shared" si="12"/>
        <v>5</v>
      </c>
      <c r="DS9" s="10">
        <f t="shared" si="13"/>
        <v>0</v>
      </c>
      <c r="DT9" s="10">
        <f t="shared" si="14"/>
        <v>0</v>
      </c>
      <c r="DU9" s="10">
        <f t="shared" si="15"/>
        <v>3</v>
      </c>
      <c r="DV9" s="10">
        <f t="shared" si="16"/>
        <v>0</v>
      </c>
      <c r="DW9" s="10">
        <f t="shared" si="17"/>
        <v>0</v>
      </c>
      <c r="DX9" s="10">
        <f t="shared" si="18"/>
        <v>0</v>
      </c>
      <c r="DY9" s="10">
        <f t="shared" si="19"/>
        <v>0</v>
      </c>
      <c r="DZ9" s="10">
        <f t="shared" si="20"/>
        <v>0</v>
      </c>
      <c r="EA9" s="10">
        <f t="shared" si="21"/>
        <v>0</v>
      </c>
    </row>
    <row r="10" spans="1:131" ht="14.4" x14ac:dyDescent="0.3">
      <c r="A10" s="19" t="s">
        <v>46</v>
      </c>
      <c r="B10" s="12" t="s">
        <v>17</v>
      </c>
      <c r="C10" s="42"/>
      <c r="D10" s="13" t="s">
        <v>104</v>
      </c>
      <c r="E10" s="15" t="s">
        <v>19</v>
      </c>
      <c r="F10" s="14"/>
      <c r="G10" s="14"/>
      <c r="H10" s="15" t="s">
        <v>24</v>
      </c>
      <c r="I10" s="15" t="s">
        <v>19</v>
      </c>
      <c r="J10" s="15" t="s">
        <v>11</v>
      </c>
      <c r="K10" s="15" t="s">
        <v>19</v>
      </c>
      <c r="L10" s="15" t="s">
        <v>10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5" t="s">
        <v>11</v>
      </c>
      <c r="AC10" s="14"/>
      <c r="AD10" s="15" t="s">
        <v>10</v>
      </c>
      <c r="AE10" s="14"/>
      <c r="AF10" s="14"/>
      <c r="AG10" s="14"/>
      <c r="AH10" s="14"/>
      <c r="AI10" s="15" t="s">
        <v>19</v>
      </c>
      <c r="AJ10" s="14"/>
      <c r="AK10" s="14"/>
      <c r="AL10" s="14"/>
      <c r="AM10" s="14"/>
      <c r="AN10" s="17"/>
      <c r="AO10" s="14"/>
      <c r="AP10" s="14"/>
      <c r="AQ10" s="14"/>
      <c r="AR10" s="14"/>
      <c r="AS10" s="15" t="s">
        <v>11</v>
      </c>
      <c r="AT10" s="14"/>
      <c r="AU10" s="15" t="s">
        <v>10</v>
      </c>
      <c r="AV10" s="15" t="s">
        <v>24</v>
      </c>
      <c r="AW10" s="14"/>
      <c r="AX10" s="15" t="s">
        <v>15</v>
      </c>
      <c r="AY10" s="44" t="s">
        <v>14</v>
      </c>
      <c r="AZ10" s="15" t="s">
        <v>19</v>
      </c>
      <c r="BA10" s="44" t="s">
        <v>15</v>
      </c>
      <c r="BB10" s="15" t="s">
        <v>14</v>
      </c>
      <c r="BC10" s="14"/>
      <c r="BD10" s="15" t="s">
        <v>10</v>
      </c>
      <c r="BE10" s="44" t="s">
        <v>19</v>
      </c>
      <c r="BF10" s="15" t="s">
        <v>11</v>
      </c>
      <c r="BG10" s="44" t="s">
        <v>17</v>
      </c>
      <c r="BH10" s="14"/>
      <c r="BI10" s="15" t="s">
        <v>15</v>
      </c>
      <c r="BJ10" s="15" t="s">
        <v>10</v>
      </c>
      <c r="BK10" s="44" t="s">
        <v>20</v>
      </c>
      <c r="BL10" s="14"/>
      <c r="BM10" s="15" t="s">
        <v>19</v>
      </c>
      <c r="BN10" s="14"/>
      <c r="BO10" s="14"/>
      <c r="BP10" s="14"/>
      <c r="BQ10" s="14"/>
      <c r="BR10" s="14"/>
      <c r="BS10" s="14"/>
      <c r="BT10" s="14"/>
      <c r="BU10" s="15" t="s">
        <v>19</v>
      </c>
      <c r="BV10" s="15" t="s">
        <v>10</v>
      </c>
      <c r="BW10" s="14"/>
      <c r="BX10" s="15" t="s">
        <v>11</v>
      </c>
      <c r="BY10" s="15" t="s">
        <v>14</v>
      </c>
      <c r="BZ10" s="14"/>
      <c r="CA10" s="14"/>
      <c r="CB10" s="14"/>
      <c r="CC10" s="14"/>
      <c r="CD10" s="14"/>
      <c r="CE10" s="14"/>
      <c r="CF10" s="15" t="s">
        <v>24</v>
      </c>
      <c r="CG10" s="14"/>
      <c r="CH10" s="14"/>
      <c r="CI10" s="14"/>
      <c r="CJ10" s="14"/>
      <c r="CK10" s="14"/>
      <c r="CL10" s="14"/>
      <c r="CM10" s="14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8" t="s">
        <v>19</v>
      </c>
      <c r="CZ10" s="17"/>
      <c r="DA10" s="18" t="s">
        <v>24</v>
      </c>
      <c r="DB10" s="18" t="s">
        <v>10</v>
      </c>
      <c r="DC10" s="15" t="s">
        <v>15</v>
      </c>
      <c r="DD10" s="17"/>
      <c r="DE10" s="17"/>
      <c r="DF10" s="10">
        <f t="shared" si="22"/>
        <v>6</v>
      </c>
      <c r="DG10" s="10">
        <v>4</v>
      </c>
      <c r="DH10" s="10">
        <f t="shared" si="2"/>
        <v>0</v>
      </c>
      <c r="DI10" s="10">
        <f t="shared" si="3"/>
        <v>0</v>
      </c>
      <c r="DJ10" s="10">
        <f t="shared" si="4"/>
        <v>0</v>
      </c>
      <c r="DK10" s="10">
        <f t="shared" si="5"/>
        <v>3</v>
      </c>
      <c r="DL10" s="10">
        <f t="shared" si="6"/>
        <v>4</v>
      </c>
      <c r="DM10" s="10">
        <f t="shared" si="7"/>
        <v>0</v>
      </c>
      <c r="DN10" s="10">
        <f t="shared" si="8"/>
        <v>1</v>
      </c>
      <c r="DO10" s="10">
        <f t="shared" si="9"/>
        <v>0</v>
      </c>
      <c r="DP10" s="10">
        <f t="shared" si="10"/>
        <v>6</v>
      </c>
      <c r="DQ10" s="10">
        <f t="shared" si="11"/>
        <v>1</v>
      </c>
      <c r="DR10" s="10">
        <f t="shared" si="12"/>
        <v>0</v>
      </c>
      <c r="DS10" s="10">
        <f t="shared" si="13"/>
        <v>0</v>
      </c>
      <c r="DT10" s="10">
        <f t="shared" si="14"/>
        <v>0</v>
      </c>
      <c r="DU10" s="10">
        <f t="shared" si="15"/>
        <v>3</v>
      </c>
      <c r="DV10" s="10">
        <f t="shared" si="16"/>
        <v>0</v>
      </c>
      <c r="DW10" s="10">
        <f t="shared" si="17"/>
        <v>0</v>
      </c>
      <c r="DX10" s="10">
        <f t="shared" si="18"/>
        <v>0</v>
      </c>
      <c r="DY10" s="10">
        <f t="shared" si="19"/>
        <v>0</v>
      </c>
      <c r="DZ10" s="10">
        <f t="shared" si="20"/>
        <v>0</v>
      </c>
      <c r="EA10" s="10">
        <f t="shared" si="21"/>
        <v>0</v>
      </c>
    </row>
    <row r="11" spans="1:131" ht="14.4" x14ac:dyDescent="0.3">
      <c r="A11" s="19" t="s">
        <v>48</v>
      </c>
      <c r="B11" s="12" t="s">
        <v>30</v>
      </c>
      <c r="C11" s="20"/>
      <c r="D11" s="13"/>
      <c r="E11" s="7">
        <v>9</v>
      </c>
      <c r="F11" s="8">
        <v>10</v>
      </c>
      <c r="G11" s="8">
        <v>11</v>
      </c>
      <c r="H11" s="8">
        <v>12</v>
      </c>
      <c r="I11" s="8">
        <v>13</v>
      </c>
      <c r="J11" s="8">
        <v>15</v>
      </c>
      <c r="K11" s="8">
        <v>16</v>
      </c>
      <c r="L11" s="8">
        <v>17</v>
      </c>
      <c r="M11" s="8">
        <v>18</v>
      </c>
      <c r="N11" s="8">
        <v>19</v>
      </c>
      <c r="O11" s="8">
        <v>20</v>
      </c>
      <c r="P11" s="8">
        <v>22</v>
      </c>
      <c r="Q11" s="8">
        <v>23</v>
      </c>
      <c r="R11" s="8">
        <v>24</v>
      </c>
      <c r="S11" s="8">
        <v>25</v>
      </c>
      <c r="T11" s="8">
        <v>26</v>
      </c>
      <c r="U11" s="8">
        <v>27</v>
      </c>
      <c r="V11" s="8">
        <v>29</v>
      </c>
      <c r="W11" s="8">
        <v>30</v>
      </c>
      <c r="X11" s="8">
        <v>31</v>
      </c>
      <c r="Y11" s="8">
        <v>1</v>
      </c>
      <c r="Z11" s="8">
        <v>2</v>
      </c>
      <c r="AA11" s="8">
        <v>3</v>
      </c>
      <c r="AB11" s="8">
        <v>5</v>
      </c>
      <c r="AC11" s="8">
        <v>6</v>
      </c>
      <c r="AD11" s="8">
        <v>7</v>
      </c>
      <c r="AE11" s="8">
        <v>8</v>
      </c>
      <c r="AF11" s="8">
        <v>9</v>
      </c>
      <c r="AG11" s="8">
        <v>10</v>
      </c>
      <c r="AH11" s="8">
        <v>12</v>
      </c>
      <c r="AI11" s="8">
        <v>13</v>
      </c>
      <c r="AJ11" s="8">
        <v>14</v>
      </c>
      <c r="AK11" s="8">
        <v>15</v>
      </c>
      <c r="AL11" s="8">
        <v>16</v>
      </c>
      <c r="AM11" s="8">
        <v>17</v>
      </c>
      <c r="AN11" s="9">
        <v>19</v>
      </c>
      <c r="AO11" s="8">
        <v>20</v>
      </c>
      <c r="AP11" s="8">
        <v>21</v>
      </c>
      <c r="AQ11" s="8">
        <v>22</v>
      </c>
      <c r="AR11" s="8">
        <v>24</v>
      </c>
      <c r="AS11" s="8">
        <v>26</v>
      </c>
      <c r="AT11" s="8">
        <v>27</v>
      </c>
      <c r="AU11" s="8">
        <v>28</v>
      </c>
      <c r="AV11" s="8">
        <v>29</v>
      </c>
      <c r="AW11" s="8">
        <v>1</v>
      </c>
      <c r="AX11" s="8">
        <v>2</v>
      </c>
      <c r="AY11" s="8">
        <v>4</v>
      </c>
      <c r="AZ11" s="8">
        <v>5</v>
      </c>
      <c r="BA11" s="8">
        <v>6</v>
      </c>
      <c r="BB11" s="8">
        <v>7</v>
      </c>
      <c r="BC11" s="8">
        <v>9</v>
      </c>
      <c r="BD11" s="8">
        <v>11</v>
      </c>
      <c r="BE11" s="8">
        <v>12</v>
      </c>
      <c r="BF11" s="8">
        <v>13</v>
      </c>
      <c r="BG11" s="8">
        <v>14</v>
      </c>
      <c r="BH11" s="8">
        <v>15</v>
      </c>
      <c r="BI11" s="8">
        <v>16</v>
      </c>
      <c r="BJ11" s="8">
        <v>18</v>
      </c>
      <c r="BK11" s="8">
        <v>19</v>
      </c>
      <c r="BL11" s="8">
        <v>20</v>
      </c>
      <c r="BM11" s="8">
        <v>21</v>
      </c>
      <c r="BN11" s="8">
        <v>22</v>
      </c>
      <c r="BO11" s="8">
        <v>23</v>
      </c>
      <c r="BP11" s="8">
        <v>1</v>
      </c>
      <c r="BQ11" s="8">
        <v>2</v>
      </c>
      <c r="BR11" s="8">
        <v>3</v>
      </c>
      <c r="BS11" s="8">
        <v>4</v>
      </c>
      <c r="BT11" s="8">
        <v>5</v>
      </c>
      <c r="BU11" s="8">
        <v>6</v>
      </c>
      <c r="BV11" s="8">
        <v>8</v>
      </c>
      <c r="BW11" s="8">
        <v>9</v>
      </c>
      <c r="BX11" s="8">
        <v>10</v>
      </c>
      <c r="BY11" s="8">
        <v>11</v>
      </c>
      <c r="BZ11" s="8">
        <v>12</v>
      </c>
      <c r="CA11" s="8">
        <v>13</v>
      </c>
      <c r="CB11" s="8">
        <v>15</v>
      </c>
      <c r="CC11" s="8">
        <v>16</v>
      </c>
      <c r="CD11" s="8">
        <v>17</v>
      </c>
      <c r="CE11" s="8">
        <v>18</v>
      </c>
      <c r="CF11" s="8">
        <v>19</v>
      </c>
      <c r="CG11" s="8">
        <v>20</v>
      </c>
      <c r="CH11" s="8">
        <v>22</v>
      </c>
      <c r="CI11" s="8">
        <v>23</v>
      </c>
      <c r="CJ11" s="8">
        <v>24</v>
      </c>
      <c r="CK11" s="8">
        <v>25</v>
      </c>
      <c r="CL11" s="8">
        <v>26</v>
      </c>
      <c r="CM11" s="8">
        <v>27</v>
      </c>
      <c r="CN11" s="9">
        <v>29</v>
      </c>
      <c r="CO11" s="9">
        <v>30</v>
      </c>
      <c r="CP11" s="9">
        <v>2</v>
      </c>
      <c r="CQ11" s="9">
        <v>3</v>
      </c>
      <c r="CR11" s="9">
        <v>4</v>
      </c>
      <c r="CS11" s="9">
        <v>6</v>
      </c>
      <c r="CT11" s="9">
        <v>7</v>
      </c>
      <c r="CU11" s="9">
        <v>8</v>
      </c>
      <c r="CV11" s="9">
        <v>10</v>
      </c>
      <c r="CW11" s="9">
        <v>11</v>
      </c>
      <c r="CX11" s="9">
        <v>13</v>
      </c>
      <c r="CY11" s="9">
        <v>14</v>
      </c>
      <c r="CZ11" s="9">
        <v>15</v>
      </c>
      <c r="DA11" s="9">
        <v>16</v>
      </c>
      <c r="DB11" s="9">
        <v>17</v>
      </c>
      <c r="DC11" s="9">
        <v>18</v>
      </c>
      <c r="DD11" s="9">
        <v>20</v>
      </c>
      <c r="DE11" s="9">
        <v>21</v>
      </c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</row>
    <row r="12" spans="1:131" ht="14.4" x14ac:dyDescent="0.3">
      <c r="A12" s="19" t="s">
        <v>50</v>
      </c>
      <c r="B12" s="12" t="s">
        <v>24</v>
      </c>
      <c r="C12" s="42"/>
      <c r="D12" s="13"/>
      <c r="E12" s="69" t="s">
        <v>1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1"/>
      <c r="Y12" s="3"/>
      <c r="Z12" s="3"/>
      <c r="AA12" s="3"/>
      <c r="AB12" s="3" t="s">
        <v>2</v>
      </c>
      <c r="AC12" s="3"/>
      <c r="AD12" s="3"/>
      <c r="AE12" s="3"/>
      <c r="AF12" s="3"/>
      <c r="AG12" s="3"/>
      <c r="AH12" s="3"/>
      <c r="AI12" s="3"/>
      <c r="AJ12" s="3"/>
      <c r="AK12" s="3"/>
      <c r="AL12" s="72"/>
      <c r="AM12" s="61"/>
      <c r="AN12" s="61"/>
      <c r="AO12" s="61"/>
      <c r="AP12" s="61"/>
      <c r="AQ12" s="61"/>
      <c r="AR12" s="61"/>
      <c r="AS12" s="61"/>
      <c r="AT12" s="61"/>
      <c r="AU12" s="61"/>
      <c r="AV12" s="64"/>
      <c r="AW12" s="73" t="s">
        <v>3</v>
      </c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1"/>
      <c r="BP12" s="60" t="s">
        <v>4</v>
      </c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2"/>
      <c r="CP12" s="63" t="s">
        <v>5</v>
      </c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4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</row>
    <row r="13" spans="1:131" ht="14.4" x14ac:dyDescent="0.3">
      <c r="A13" s="19" t="s">
        <v>52</v>
      </c>
      <c r="B13" s="12" t="s">
        <v>10</v>
      </c>
      <c r="C13" s="4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7"/>
      <c r="R13" s="14"/>
      <c r="S13" s="14"/>
      <c r="T13" s="14"/>
      <c r="U13" s="14"/>
      <c r="V13" s="14"/>
      <c r="W13" s="14"/>
      <c r="X13" s="14"/>
      <c r="Y13" s="23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9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</row>
    <row r="14" spans="1:131" ht="14.4" x14ac:dyDescent="0.3">
      <c r="A14" s="19" t="s">
        <v>54</v>
      </c>
      <c r="B14" s="12"/>
      <c r="C14" s="42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7"/>
      <c r="R14" s="14"/>
      <c r="S14" s="14"/>
      <c r="T14" s="14"/>
      <c r="U14" s="14"/>
      <c r="V14" s="14"/>
      <c r="W14" s="14"/>
      <c r="X14" s="14"/>
      <c r="Y14" s="2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9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</row>
    <row r="15" spans="1:131" ht="14.4" x14ac:dyDescent="0.3">
      <c r="A15" s="19" t="s">
        <v>84</v>
      </c>
      <c r="B15" s="12" t="s">
        <v>22</v>
      </c>
      <c r="C15" s="42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4"/>
      <c r="Q15" s="14"/>
      <c r="R15" s="59"/>
      <c r="S15" s="26"/>
      <c r="T15" s="26"/>
      <c r="U15" s="25"/>
      <c r="V15" s="26"/>
      <c r="W15" s="26"/>
      <c r="X15" s="26"/>
      <c r="Y15" s="14"/>
      <c r="Z15" s="27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7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1:131" ht="14.4" x14ac:dyDescent="0.3">
      <c r="A16" s="19" t="s">
        <v>25</v>
      </c>
      <c r="B16" s="12" t="s">
        <v>25</v>
      </c>
      <c r="C16" s="42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22"/>
      <c r="O16" s="14"/>
      <c r="P16" s="24"/>
      <c r="Q16" s="14"/>
      <c r="R16" s="17"/>
      <c r="S16" s="14"/>
      <c r="T16" s="14"/>
      <c r="U16" s="25"/>
      <c r="V16" s="14"/>
      <c r="W16" s="26"/>
      <c r="X16" s="26"/>
      <c r="Y16" s="14"/>
      <c r="Z16" s="27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7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1:131" ht="14.4" x14ac:dyDescent="0.3">
      <c r="A17" s="19" t="s">
        <v>57</v>
      </c>
      <c r="B17" s="12" t="s">
        <v>18</v>
      </c>
      <c r="C17" s="42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22"/>
      <c r="O17" s="14"/>
      <c r="P17" s="24"/>
      <c r="Q17" s="14"/>
      <c r="R17" s="17"/>
      <c r="S17" s="14"/>
      <c r="T17" s="14"/>
      <c r="U17" s="25"/>
      <c r="V17" s="14"/>
      <c r="W17" s="26"/>
      <c r="X17" s="26"/>
      <c r="Y17" s="14"/>
      <c r="Z17" s="27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7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</row>
    <row r="18" spans="1:131" ht="14.4" x14ac:dyDescent="0.3">
      <c r="A18" s="19" t="s">
        <v>58</v>
      </c>
      <c r="B18" s="12" t="s">
        <v>13</v>
      </c>
      <c r="C18" s="42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22"/>
      <c r="O18" s="14"/>
      <c r="P18" s="24"/>
      <c r="Q18" s="14"/>
      <c r="R18" s="17"/>
      <c r="S18" s="14"/>
      <c r="T18" s="14"/>
      <c r="U18" s="25"/>
      <c r="V18" s="14"/>
      <c r="W18" s="26"/>
      <c r="X18" s="26"/>
      <c r="Y18" s="14"/>
      <c r="Z18" s="27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7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0">
        <f t="shared" ref="DF18:DF21" si="23">COUNTIF(E18:CN18,"МАТ")</f>
        <v>0</v>
      </c>
      <c r="DG18" s="10">
        <f t="shared" ref="DG18:DG21" si="24">COUNTIF(F18:DF18,"РУС")</f>
        <v>0</v>
      </c>
      <c r="DH18" s="10">
        <f t="shared" ref="DH18:DH21" si="25">COUNTIF(G18:DG18,"АЛГ")</f>
        <v>0</v>
      </c>
      <c r="DI18" s="10">
        <f t="shared" ref="DI18:DI21" si="26">COUNTIF(H18:DH18,"ГЕМ")</f>
        <v>0</v>
      </c>
      <c r="DJ18" s="10">
        <f t="shared" ref="DJ18:DJ21" si="27">COUNTIF(I18:DI18,"ОКР")</f>
        <v>0</v>
      </c>
      <c r="DK18" s="10">
        <f t="shared" ref="DK18:DK21" si="28">COUNTIF(I18:DJ18,"БИО")</f>
        <v>0</v>
      </c>
      <c r="DL18" s="10">
        <f t="shared" ref="DL18:DL21" si="29">COUNTIF(I18:DK18,"ГЕО")</f>
        <v>0</v>
      </c>
      <c r="DM18" s="10">
        <f t="shared" ref="DM18:DM21" si="30">COUNTIF(I18:DL18,"ИНФ")</f>
        <v>0</v>
      </c>
      <c r="DN18" s="10">
        <f t="shared" ref="DN18:DN21" si="31">COUNTIF(J18:DM18,"ИСТ")</f>
        <v>0</v>
      </c>
      <c r="DO18" s="10">
        <f t="shared" ref="DO18:DO21" si="32">COUNTIF(K18:DN18,"ОБЩ")</f>
        <v>0</v>
      </c>
      <c r="DP18" s="10">
        <f t="shared" ref="DP18:DP21" si="33">COUNTIF(L18:DO18,"ФИЗ")</f>
        <v>0</v>
      </c>
      <c r="DQ18" s="10">
        <f t="shared" ref="DQ18:DQ19" si="34">COUNTIF(M18:DP18,"ХИМ")</f>
        <v>0</v>
      </c>
      <c r="DR18" s="10">
        <f>COUNTIF(N18:DQ18,"АНГ")</f>
        <v>0</v>
      </c>
      <c r="DS18" s="10">
        <f t="shared" ref="DS18:DS21" si="35">COUNTIF(O18:DR18,"НЕМ")</f>
        <v>0</v>
      </c>
      <c r="DT18" s="10">
        <f t="shared" ref="DT18:DT21" si="36">COUNTIF(P18:DS18,"ФРА")</f>
        <v>0</v>
      </c>
      <c r="DU18" s="10">
        <f t="shared" ref="DU18:DU21" si="37">COUNTIF(Q18:DT18,"ЛИТ")</f>
        <v>0</v>
      </c>
      <c r="DV18" s="10">
        <f t="shared" ref="DV18:DV21" si="38">COUNTIF(R18:DU18,"ОБЖ")</f>
        <v>0</v>
      </c>
      <c r="DW18" s="10">
        <f t="shared" ref="DW18:DW21" si="39">COUNTIF(S18:DV18,"ФЗР")</f>
        <v>0</v>
      </c>
      <c r="DX18" s="10">
        <f t="shared" ref="DX18:DX21" si="40">COUNTIF(T18:DW18,"МУЗ")</f>
        <v>0</v>
      </c>
      <c r="DY18" s="10">
        <f t="shared" ref="DY18:DY21" si="41">COUNTIF(U18:DX18,"ТЕХ")</f>
        <v>0</v>
      </c>
      <c r="DZ18" s="10">
        <f t="shared" ref="DZ18:DZ21" si="42">COUNTIF(V18:DY18,"АСТ")</f>
        <v>0</v>
      </c>
      <c r="EA18" s="10">
        <f t="shared" ref="EA18:EA21" si="43">COUNTIF(Y18:DZ18,"КУБ")</f>
        <v>0</v>
      </c>
    </row>
    <row r="19" spans="1:131" ht="14.4" x14ac:dyDescent="0.3">
      <c r="A19" s="19" t="s">
        <v>59</v>
      </c>
      <c r="B19" s="12" t="s">
        <v>11</v>
      </c>
      <c r="C19" s="42"/>
      <c r="D19" s="13"/>
      <c r="E19" s="14"/>
      <c r="F19" s="14"/>
      <c r="G19" s="14"/>
      <c r="H19" s="14"/>
      <c r="I19" s="16"/>
      <c r="J19" s="14"/>
      <c r="K19" s="14"/>
      <c r="L19" s="14"/>
      <c r="M19" s="28"/>
      <c r="N19" s="14"/>
      <c r="O19" s="25"/>
      <c r="P19" s="14"/>
      <c r="Q19" s="14"/>
      <c r="R19" s="14"/>
      <c r="S19" s="26"/>
      <c r="T19" s="26"/>
      <c r="U19" s="26"/>
      <c r="V19" s="27"/>
      <c r="W19" s="25"/>
      <c r="X19" s="25"/>
      <c r="Y19" s="14"/>
      <c r="Z19" s="14"/>
      <c r="AA19" s="14"/>
      <c r="AB19" s="27"/>
      <c r="AC19" s="14"/>
      <c r="AD19" s="14"/>
      <c r="AE19" s="14"/>
      <c r="AF19" s="27"/>
      <c r="AG19" s="14"/>
      <c r="AH19" s="14"/>
      <c r="AI19" s="14"/>
      <c r="AJ19" s="14"/>
      <c r="AK19" s="14"/>
      <c r="AL19" s="14"/>
      <c r="AM19" s="14"/>
      <c r="AN19" s="17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0">
        <f t="shared" si="23"/>
        <v>0</v>
      </c>
      <c r="DG19" s="10">
        <f t="shared" si="24"/>
        <v>0</v>
      </c>
      <c r="DH19" s="10">
        <f t="shared" si="25"/>
        <v>0</v>
      </c>
      <c r="DI19" s="10">
        <f t="shared" si="26"/>
        <v>0</v>
      </c>
      <c r="DJ19" s="10">
        <f t="shared" si="27"/>
        <v>0</v>
      </c>
      <c r="DK19" s="10">
        <f t="shared" si="28"/>
        <v>0</v>
      </c>
      <c r="DL19" s="10">
        <f t="shared" si="29"/>
        <v>0</v>
      </c>
      <c r="DM19" s="10">
        <f t="shared" si="30"/>
        <v>0</v>
      </c>
      <c r="DN19" s="10">
        <f t="shared" si="31"/>
        <v>0</v>
      </c>
      <c r="DO19" s="10">
        <f t="shared" si="32"/>
        <v>0</v>
      </c>
      <c r="DP19" s="10">
        <f t="shared" si="33"/>
        <v>0</v>
      </c>
      <c r="DQ19" s="10">
        <f t="shared" si="34"/>
        <v>0</v>
      </c>
      <c r="DR19" s="10">
        <f>COUNTIF(M19:DQ19,"АНГ")</f>
        <v>0</v>
      </c>
      <c r="DS19" s="10">
        <f t="shared" si="35"/>
        <v>0</v>
      </c>
      <c r="DT19" s="10">
        <f t="shared" si="36"/>
        <v>0</v>
      </c>
      <c r="DU19" s="10">
        <f t="shared" si="37"/>
        <v>0</v>
      </c>
      <c r="DV19" s="10">
        <f t="shared" si="38"/>
        <v>0</v>
      </c>
      <c r="DW19" s="10">
        <f t="shared" si="39"/>
        <v>0</v>
      </c>
      <c r="DX19" s="10">
        <f t="shared" si="40"/>
        <v>0</v>
      </c>
      <c r="DY19" s="10">
        <f t="shared" si="41"/>
        <v>0</v>
      </c>
      <c r="DZ19" s="10">
        <f t="shared" si="42"/>
        <v>0</v>
      </c>
      <c r="EA19" s="10">
        <f t="shared" si="43"/>
        <v>0</v>
      </c>
    </row>
    <row r="20" spans="1:131" ht="14.4" x14ac:dyDescent="0.3">
      <c r="A20" s="19" t="s">
        <v>60</v>
      </c>
      <c r="B20" s="12" t="s">
        <v>28</v>
      </c>
      <c r="C20" s="42"/>
      <c r="D20" s="13"/>
      <c r="E20" s="14"/>
      <c r="F20" s="14"/>
      <c r="G20" s="14"/>
      <c r="H20" s="14"/>
      <c r="I20" s="23"/>
      <c r="J20" s="14"/>
      <c r="K20" s="14"/>
      <c r="L20" s="17"/>
      <c r="M20" s="14"/>
      <c r="N20" s="14"/>
      <c r="O20" s="25"/>
      <c r="P20" s="14"/>
      <c r="Q20" s="14"/>
      <c r="R20" s="14"/>
      <c r="S20" s="14"/>
      <c r="T20" s="14"/>
      <c r="U20" s="14"/>
      <c r="V20" s="27"/>
      <c r="W20" s="27"/>
      <c r="X20" s="27"/>
      <c r="Y20" s="14"/>
      <c r="Z20" s="14"/>
      <c r="AA20" s="14"/>
      <c r="AB20" s="27"/>
      <c r="AC20" s="14"/>
      <c r="AD20" s="14"/>
      <c r="AE20" s="14"/>
      <c r="AF20" s="27"/>
      <c r="AG20" s="14"/>
      <c r="AH20" s="14"/>
      <c r="AI20" s="14"/>
      <c r="AJ20" s="14"/>
      <c r="AK20" s="14"/>
      <c r="AL20" s="14"/>
      <c r="AM20" s="14"/>
      <c r="AN20" s="17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0">
        <f t="shared" si="23"/>
        <v>0</v>
      </c>
      <c r="DG20" s="10">
        <f t="shared" si="24"/>
        <v>0</v>
      </c>
      <c r="DH20" s="10">
        <f t="shared" si="25"/>
        <v>0</v>
      </c>
      <c r="DI20" s="10">
        <f t="shared" si="26"/>
        <v>0</v>
      </c>
      <c r="DJ20" s="10">
        <f t="shared" si="27"/>
        <v>0</v>
      </c>
      <c r="DK20" s="10">
        <f t="shared" si="28"/>
        <v>0</v>
      </c>
      <c r="DL20" s="10">
        <f t="shared" si="29"/>
        <v>0</v>
      </c>
      <c r="DM20" s="10">
        <f t="shared" si="30"/>
        <v>0</v>
      </c>
      <c r="DN20" s="10">
        <f t="shared" si="31"/>
        <v>0</v>
      </c>
      <c r="DO20" s="10">
        <f t="shared" si="32"/>
        <v>0</v>
      </c>
      <c r="DP20" s="10">
        <f t="shared" si="33"/>
        <v>0</v>
      </c>
      <c r="DQ20" s="10">
        <f t="shared" ref="DQ20:DQ21" si="44">COUNTIF(L20:DP20,"ХИМ")</f>
        <v>0</v>
      </c>
      <c r="DR20" s="10">
        <f t="shared" ref="DR20:DR21" si="45">COUNTIF(L20:DQ20,"АНГ")</f>
        <v>0</v>
      </c>
      <c r="DS20" s="10">
        <f t="shared" si="35"/>
        <v>0</v>
      </c>
      <c r="DT20" s="10">
        <f t="shared" si="36"/>
        <v>0</v>
      </c>
      <c r="DU20" s="10">
        <f t="shared" si="37"/>
        <v>0</v>
      </c>
      <c r="DV20" s="10">
        <f t="shared" si="38"/>
        <v>0</v>
      </c>
      <c r="DW20" s="10">
        <f t="shared" si="39"/>
        <v>0</v>
      </c>
      <c r="DX20" s="10">
        <f t="shared" si="40"/>
        <v>0</v>
      </c>
      <c r="DY20" s="10">
        <f t="shared" si="41"/>
        <v>0</v>
      </c>
      <c r="DZ20" s="10">
        <f t="shared" si="42"/>
        <v>0</v>
      </c>
      <c r="EA20" s="10">
        <f t="shared" si="43"/>
        <v>0</v>
      </c>
    </row>
    <row r="21" spans="1:131" ht="15.75" customHeight="1" x14ac:dyDescent="0.3">
      <c r="A21" s="19" t="s">
        <v>61</v>
      </c>
      <c r="B21" s="12" t="s">
        <v>19</v>
      </c>
      <c r="C21" s="42"/>
      <c r="D21" s="13"/>
      <c r="E21" s="14"/>
      <c r="F21" s="14"/>
      <c r="G21" s="14"/>
      <c r="H21" s="14"/>
      <c r="I21" s="23"/>
      <c r="J21" s="14"/>
      <c r="K21" s="14"/>
      <c r="L21" s="28"/>
      <c r="M21" s="22"/>
      <c r="N21" s="22"/>
      <c r="O21" s="25"/>
      <c r="P21" s="14"/>
      <c r="Q21" s="14"/>
      <c r="R21" s="14"/>
      <c r="S21" s="14"/>
      <c r="T21" s="14"/>
      <c r="U21" s="14"/>
      <c r="V21" s="27"/>
      <c r="W21" s="27"/>
      <c r="X21" s="27"/>
      <c r="Y21" s="14"/>
      <c r="Z21" s="14"/>
      <c r="AA21" s="14"/>
      <c r="AB21" s="27"/>
      <c r="AC21" s="14"/>
      <c r="AD21" s="14"/>
      <c r="AE21" s="14"/>
      <c r="AF21" s="27"/>
      <c r="AG21" s="14"/>
      <c r="AH21" s="14"/>
      <c r="AI21" s="14"/>
      <c r="AJ21" s="14"/>
      <c r="AK21" s="14"/>
      <c r="AL21" s="14"/>
      <c r="AM21" s="14"/>
      <c r="AN21" s="17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0">
        <f t="shared" si="23"/>
        <v>0</v>
      </c>
      <c r="DG21" s="10">
        <f t="shared" si="24"/>
        <v>0</v>
      </c>
      <c r="DH21" s="10">
        <f t="shared" si="25"/>
        <v>0</v>
      </c>
      <c r="DI21" s="10">
        <f t="shared" si="26"/>
        <v>0</v>
      </c>
      <c r="DJ21" s="10">
        <f t="shared" si="27"/>
        <v>0</v>
      </c>
      <c r="DK21" s="10">
        <f t="shared" si="28"/>
        <v>0</v>
      </c>
      <c r="DL21" s="10">
        <f t="shared" si="29"/>
        <v>0</v>
      </c>
      <c r="DM21" s="10">
        <f t="shared" si="30"/>
        <v>0</v>
      </c>
      <c r="DN21" s="10">
        <f t="shared" si="31"/>
        <v>0</v>
      </c>
      <c r="DO21" s="10">
        <f t="shared" si="32"/>
        <v>0</v>
      </c>
      <c r="DP21" s="10">
        <f t="shared" si="33"/>
        <v>0</v>
      </c>
      <c r="DQ21" s="10">
        <f t="shared" si="44"/>
        <v>0</v>
      </c>
      <c r="DR21" s="10">
        <f t="shared" si="45"/>
        <v>0</v>
      </c>
      <c r="DS21" s="10">
        <f t="shared" si="35"/>
        <v>0</v>
      </c>
      <c r="DT21" s="10">
        <f t="shared" si="36"/>
        <v>0</v>
      </c>
      <c r="DU21" s="10">
        <f t="shared" si="37"/>
        <v>0</v>
      </c>
      <c r="DV21" s="10">
        <f t="shared" si="38"/>
        <v>0</v>
      </c>
      <c r="DW21" s="10">
        <f t="shared" si="39"/>
        <v>0</v>
      </c>
      <c r="DX21" s="10">
        <f t="shared" si="40"/>
        <v>0</v>
      </c>
      <c r="DY21" s="10">
        <f t="shared" si="41"/>
        <v>0</v>
      </c>
      <c r="DZ21" s="10">
        <f t="shared" si="42"/>
        <v>0</v>
      </c>
      <c r="EA21" s="10">
        <f t="shared" si="43"/>
        <v>0</v>
      </c>
    </row>
    <row r="22" spans="1:131" ht="15.75" customHeight="1" x14ac:dyDescent="0.3">
      <c r="A22" s="19" t="s">
        <v>62</v>
      </c>
      <c r="B22" s="12" t="s">
        <v>26</v>
      </c>
      <c r="C22" s="42"/>
      <c r="D22" s="13"/>
      <c r="E22" s="14"/>
      <c r="F22" s="14"/>
      <c r="G22" s="14"/>
      <c r="H22" s="14"/>
      <c r="I22" s="23"/>
      <c r="J22" s="14"/>
      <c r="K22" s="17"/>
      <c r="L22" s="14"/>
      <c r="M22" s="14"/>
      <c r="N22" s="14"/>
      <c r="O22" s="25"/>
      <c r="P22" s="14"/>
      <c r="Q22" s="16"/>
      <c r="R22" s="14"/>
      <c r="S22" s="14"/>
      <c r="T22" s="14"/>
      <c r="U22" s="14"/>
      <c r="V22" s="27"/>
      <c r="W22" s="27"/>
      <c r="X22" s="27"/>
      <c r="Y22" s="14"/>
      <c r="Z22" s="14"/>
      <c r="AA22" s="14"/>
      <c r="AB22" s="27"/>
      <c r="AC22" s="14"/>
      <c r="AD22" s="14"/>
      <c r="AE22" s="14"/>
      <c r="AF22" s="27"/>
      <c r="AG22" s="14"/>
      <c r="AH22" s="14"/>
      <c r="AI22" s="14"/>
      <c r="AJ22" s="14"/>
      <c r="AK22" s="14"/>
      <c r="AL22" s="14"/>
      <c r="AM22" s="14"/>
      <c r="AN22" s="17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</row>
    <row r="23" spans="1:131" ht="15.75" customHeight="1" x14ac:dyDescent="0.3">
      <c r="A23" s="19" t="s">
        <v>63</v>
      </c>
      <c r="B23" s="12" t="s">
        <v>23</v>
      </c>
      <c r="C23" s="42"/>
      <c r="D23" s="13"/>
      <c r="E23" s="14"/>
      <c r="F23" s="14"/>
      <c r="G23" s="14"/>
      <c r="H23" s="14"/>
      <c r="I23" s="14"/>
      <c r="J23" s="14"/>
      <c r="K23" s="14"/>
      <c r="L23" s="26"/>
      <c r="M23" s="26"/>
      <c r="N23" s="26"/>
      <c r="O23" s="14"/>
      <c r="P23" s="14"/>
      <c r="Q23" s="25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27"/>
      <c r="AG23" s="29"/>
      <c r="AH23" s="14"/>
      <c r="AI23" s="14"/>
      <c r="AJ23" s="14"/>
      <c r="AK23" s="14"/>
      <c r="AL23" s="14"/>
      <c r="AM23" s="14"/>
      <c r="AN23" s="17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0">
        <f t="shared" ref="DF23:DF24" si="46">COUNTIF(E23:CN23,"МАТ")</f>
        <v>0</v>
      </c>
      <c r="DG23" s="10">
        <f t="shared" ref="DG23:DG24" si="47">COUNTIF(F23:DF23,"РУС")</f>
        <v>0</v>
      </c>
      <c r="DH23" s="10">
        <f t="shared" ref="DH23:DH24" si="48">COUNTIF(G23:DG23,"АЛГ")</f>
        <v>0</v>
      </c>
      <c r="DI23" s="10">
        <f t="shared" ref="DI23:DI24" si="49">COUNTIF(H23:DH23,"ГЕМ")</f>
        <v>0</v>
      </c>
      <c r="DJ23" s="10">
        <f t="shared" ref="DJ23:DJ24" si="50">COUNTIF(I23:DI23,"ОКР")</f>
        <v>0</v>
      </c>
      <c r="DK23" s="10">
        <f t="shared" ref="DK23:DK24" si="51">COUNTIF(I23:DJ23,"БИО")</f>
        <v>0</v>
      </c>
      <c r="DL23" s="10">
        <f t="shared" ref="DL23:DL24" si="52">COUNTIF(I23:DK23,"ГЕО")</f>
        <v>0</v>
      </c>
      <c r="DM23" s="10">
        <f t="shared" ref="DM23:DM24" si="53">COUNTIF(I23:DL23,"ИНФ")</f>
        <v>0</v>
      </c>
      <c r="DN23" s="10">
        <f t="shared" ref="DN23:DN24" si="54">COUNTIF(J23:DM23,"ИСТ")</f>
        <v>0</v>
      </c>
      <c r="DO23" s="10">
        <f t="shared" ref="DO23:DO24" si="55">COUNTIF(K23:DN23,"ОБЩ")</f>
        <v>0</v>
      </c>
      <c r="DP23" s="10">
        <f t="shared" ref="DP23:DP24" si="56">COUNTIF(L23:DO23,"ФИЗ")</f>
        <v>0</v>
      </c>
      <c r="DQ23" s="10">
        <f t="shared" ref="DQ23:DQ24" si="57">COUNTIF(M23:DP23,"ХИМ")</f>
        <v>0</v>
      </c>
      <c r="DR23" s="10">
        <f t="shared" ref="DR23:DR24" si="58">COUNTIF(N23:DQ23,"АНГ")</f>
        <v>0</v>
      </c>
      <c r="DS23" s="10">
        <f t="shared" ref="DS23:DS24" si="59">COUNTIF(O23:DR23,"НЕМ")</f>
        <v>0</v>
      </c>
      <c r="DT23" s="10">
        <f t="shared" ref="DT23:DT24" si="60">COUNTIF(P23:DS23,"ФРА")</f>
        <v>0</v>
      </c>
      <c r="DU23" s="10">
        <f t="shared" ref="DU23:DU24" si="61">COUNTIF(Q23:DT23,"ЛИТ")</f>
        <v>0</v>
      </c>
      <c r="DV23" s="10">
        <f t="shared" ref="DV23:DV24" si="62">COUNTIF(R23:DU23,"ОБЖ")</f>
        <v>0</v>
      </c>
      <c r="DW23" s="10">
        <f t="shared" ref="DW23:DW24" si="63">COUNTIF(S23:DV23,"ФЗР")</f>
        <v>0</v>
      </c>
      <c r="DX23" s="10">
        <f t="shared" ref="DX23:DX24" si="64">COUNTIF(T23:DW23,"МУЗ")</f>
        <v>0</v>
      </c>
      <c r="DY23" s="10">
        <f t="shared" ref="DY23:DY24" si="65">COUNTIF(U23:DX23,"ТЕХ")</f>
        <v>0</v>
      </c>
      <c r="DZ23" s="10">
        <f t="shared" ref="DZ23:DZ24" si="66">COUNTIF(V23:DY23,"АСТ")</f>
        <v>0</v>
      </c>
      <c r="EA23" s="10">
        <f t="shared" ref="EA23:EA24" si="67">COUNTIF(Y23:DZ23,"КУБ")</f>
        <v>0</v>
      </c>
    </row>
    <row r="24" spans="1:131" ht="15.75" customHeight="1" x14ac:dyDescent="0.3">
      <c r="A24" s="19" t="s">
        <v>64</v>
      </c>
      <c r="B24" s="12" t="s">
        <v>20</v>
      </c>
      <c r="C24" s="42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5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27"/>
      <c r="AG24" s="29"/>
      <c r="AH24" s="14"/>
      <c r="AI24" s="14"/>
      <c r="AJ24" s="14"/>
      <c r="AK24" s="16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0">
        <f t="shared" si="46"/>
        <v>0</v>
      </c>
      <c r="DG24" s="10">
        <f t="shared" si="47"/>
        <v>0</v>
      </c>
      <c r="DH24" s="10">
        <f t="shared" si="48"/>
        <v>0</v>
      </c>
      <c r="DI24" s="10">
        <f t="shared" si="49"/>
        <v>0</v>
      </c>
      <c r="DJ24" s="10">
        <f t="shared" si="50"/>
        <v>0</v>
      </c>
      <c r="DK24" s="10">
        <f t="shared" si="51"/>
        <v>0</v>
      </c>
      <c r="DL24" s="10">
        <f t="shared" si="52"/>
        <v>0</v>
      </c>
      <c r="DM24" s="10">
        <f t="shared" si="53"/>
        <v>0</v>
      </c>
      <c r="DN24" s="10">
        <f t="shared" si="54"/>
        <v>0</v>
      </c>
      <c r="DO24" s="10">
        <f t="shared" si="55"/>
        <v>0</v>
      </c>
      <c r="DP24" s="10">
        <f t="shared" si="56"/>
        <v>0</v>
      </c>
      <c r="DQ24" s="10">
        <f t="shared" si="57"/>
        <v>0</v>
      </c>
      <c r="DR24" s="10">
        <f t="shared" si="58"/>
        <v>0</v>
      </c>
      <c r="DS24" s="10">
        <f t="shared" si="59"/>
        <v>0</v>
      </c>
      <c r="DT24" s="10">
        <f t="shared" si="60"/>
        <v>0</v>
      </c>
      <c r="DU24" s="10">
        <f t="shared" si="61"/>
        <v>0</v>
      </c>
      <c r="DV24" s="10">
        <f t="shared" si="62"/>
        <v>0</v>
      </c>
      <c r="DW24" s="10">
        <f t="shared" si="63"/>
        <v>0</v>
      </c>
      <c r="DX24" s="10">
        <f t="shared" si="64"/>
        <v>0</v>
      </c>
      <c r="DY24" s="10">
        <f t="shared" si="65"/>
        <v>0</v>
      </c>
      <c r="DZ24" s="10">
        <f t="shared" si="66"/>
        <v>0</v>
      </c>
      <c r="EA24" s="10">
        <f t="shared" si="67"/>
        <v>0</v>
      </c>
    </row>
    <row r="25" spans="1:131" ht="15.75" customHeight="1" x14ac:dyDescent="0.3">
      <c r="A25" s="19"/>
      <c r="B25" s="12"/>
      <c r="C25" s="42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5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27"/>
      <c r="AG25" s="29"/>
      <c r="AH25" s="14"/>
      <c r="AI25" s="14"/>
      <c r="AJ25" s="14"/>
      <c r="AK25" s="16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</row>
    <row r="26" spans="1:131" ht="15.75" customHeight="1" x14ac:dyDescent="0.3">
      <c r="A26" s="19"/>
      <c r="B26" s="12"/>
      <c r="C26" s="42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5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27"/>
      <c r="AG26" s="29"/>
      <c r="AH26" s="14"/>
      <c r="AI26" s="14"/>
      <c r="AJ26" s="14"/>
      <c r="AK26" s="16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</row>
    <row r="27" spans="1:131" ht="15.75" customHeight="1" x14ac:dyDescent="0.3">
      <c r="A27" s="56" t="s">
        <v>65</v>
      </c>
      <c r="B27" s="31"/>
      <c r="C27" s="42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5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27"/>
      <c r="AG27" s="29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0">
        <f t="shared" ref="DF27:DF28" si="68">COUNTIF(E27:CN27,"МАТ")</f>
        <v>0</v>
      </c>
      <c r="DG27" s="10">
        <f t="shared" ref="DG27:DG28" si="69">COUNTIF(F27:DF27,"РУС")</f>
        <v>0</v>
      </c>
      <c r="DH27" s="10">
        <f t="shared" ref="DH27:DH28" si="70">COUNTIF(G27:DG27,"АЛГ")</f>
        <v>0</v>
      </c>
      <c r="DI27" s="10">
        <f t="shared" ref="DI27:DI28" si="71">COUNTIF(H27:DH27,"ГЕМ")</f>
        <v>0</v>
      </c>
      <c r="DJ27" s="10">
        <f t="shared" ref="DJ27:DJ28" si="72">COUNTIF(I27:DI27,"ОКР")</f>
        <v>0</v>
      </c>
      <c r="DK27" s="10">
        <f t="shared" ref="DK27:DK28" si="73">COUNTIF(I27:DJ27,"БИО")</f>
        <v>0</v>
      </c>
      <c r="DL27" s="10">
        <f t="shared" ref="DL27:DL28" si="74">COUNTIF(I27:DK27,"ГЕО")</f>
        <v>0</v>
      </c>
      <c r="DM27" s="10">
        <f t="shared" ref="DM27:DM28" si="75">COUNTIF(I27:DL27,"ИНФ")</f>
        <v>0</v>
      </c>
      <c r="DN27" s="10">
        <f t="shared" ref="DN27:DN28" si="76">COUNTIF(J27:DM27,"ИСТ")</f>
        <v>0</v>
      </c>
      <c r="DO27" s="10">
        <f t="shared" ref="DO27:DO28" si="77">COUNTIF(K27:DN27,"ОБЩ")</f>
        <v>0</v>
      </c>
      <c r="DP27" s="10">
        <f t="shared" ref="DP27:DP28" si="78">COUNTIF(L27:DO27,"ФИЗ")</f>
        <v>0</v>
      </c>
      <c r="DQ27" s="10">
        <f t="shared" ref="DQ27:DQ28" si="79">COUNTIF(M27:DP27,"ХИМ")</f>
        <v>0</v>
      </c>
      <c r="DR27" s="10">
        <f t="shared" ref="DR27:DR28" si="80">COUNTIF(N27:DQ27,"АНГ")</f>
        <v>0</v>
      </c>
      <c r="DS27" s="10">
        <f t="shared" ref="DS27:DS28" si="81">COUNTIF(O27:DR27,"НЕМ")</f>
        <v>0</v>
      </c>
      <c r="DT27" s="10">
        <f t="shared" ref="DT27:DT28" si="82">COUNTIF(P27:DS27,"ФРА")</f>
        <v>0</v>
      </c>
      <c r="DU27" s="10">
        <f t="shared" ref="DU27:DU28" si="83">COUNTIF(Q27:DT27,"ЛИТ")</f>
        <v>0</v>
      </c>
      <c r="DV27" s="10">
        <f t="shared" ref="DV27:DV28" si="84">COUNTIF(R27:DU27,"ОБЖ")</f>
        <v>0</v>
      </c>
      <c r="DW27" s="10">
        <f t="shared" ref="DW27:DW28" si="85">COUNTIF(S27:DV27,"ФЗР")</f>
        <v>0</v>
      </c>
      <c r="DX27" s="10">
        <f t="shared" ref="DX27:DX28" si="86">COUNTIF(T27:DW27,"МУЗ")</f>
        <v>0</v>
      </c>
      <c r="DY27" s="10">
        <f t="shared" ref="DY27:DY28" si="87">COUNTIF(U27:DX27,"ТЕХ")</f>
        <v>0</v>
      </c>
      <c r="DZ27" s="10">
        <f t="shared" ref="DZ27:DZ28" si="88">COUNTIF(V27:DY27,"АСТ")</f>
        <v>0</v>
      </c>
      <c r="EA27" s="10">
        <f t="shared" ref="EA27:EA28" si="89">COUNTIF(Y27:DZ27,"КУБ")</f>
        <v>0</v>
      </c>
    </row>
    <row r="28" spans="1:131" ht="15.75" customHeight="1" x14ac:dyDescent="0.3">
      <c r="A28" s="30"/>
      <c r="B28" s="31"/>
      <c r="C28" s="4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7"/>
      <c r="P28" s="14"/>
      <c r="Q28" s="14"/>
      <c r="R28" s="14"/>
      <c r="S28" s="14"/>
      <c r="T28" s="27"/>
      <c r="U28" s="27"/>
      <c r="V28" s="27"/>
      <c r="W28" s="27"/>
      <c r="X28" s="27"/>
      <c r="Y28" s="14"/>
      <c r="Z28" s="14"/>
      <c r="AA28" s="27"/>
      <c r="AB28" s="25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32"/>
      <c r="CH28" s="14"/>
      <c r="CI28" s="14"/>
      <c r="CJ28" s="14"/>
      <c r="CK28" s="32"/>
      <c r="CL28" s="14"/>
      <c r="CM28" s="14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0">
        <f t="shared" si="68"/>
        <v>0</v>
      </c>
      <c r="DG28" s="10">
        <f t="shared" si="69"/>
        <v>0</v>
      </c>
      <c r="DH28" s="10">
        <f t="shared" si="70"/>
        <v>0</v>
      </c>
      <c r="DI28" s="10">
        <f t="shared" si="71"/>
        <v>0</v>
      </c>
      <c r="DJ28" s="10">
        <f t="shared" si="72"/>
        <v>0</v>
      </c>
      <c r="DK28" s="10">
        <f t="shared" si="73"/>
        <v>0</v>
      </c>
      <c r="DL28" s="10">
        <f t="shared" si="74"/>
        <v>0</v>
      </c>
      <c r="DM28" s="10">
        <f t="shared" si="75"/>
        <v>0</v>
      </c>
      <c r="DN28" s="10">
        <f t="shared" si="76"/>
        <v>0</v>
      </c>
      <c r="DO28" s="10">
        <f t="shared" si="77"/>
        <v>0</v>
      </c>
      <c r="DP28" s="10">
        <f t="shared" si="78"/>
        <v>0</v>
      </c>
      <c r="DQ28" s="10">
        <f t="shared" si="79"/>
        <v>0</v>
      </c>
      <c r="DR28" s="10">
        <f t="shared" si="80"/>
        <v>0</v>
      </c>
      <c r="DS28" s="10">
        <f t="shared" si="81"/>
        <v>0</v>
      </c>
      <c r="DT28" s="10">
        <f t="shared" si="82"/>
        <v>0</v>
      </c>
      <c r="DU28" s="10">
        <f t="shared" si="83"/>
        <v>0</v>
      </c>
      <c r="DV28" s="10">
        <f t="shared" si="84"/>
        <v>0</v>
      </c>
      <c r="DW28" s="10">
        <f t="shared" si="85"/>
        <v>0</v>
      </c>
      <c r="DX28" s="10">
        <f t="shared" si="86"/>
        <v>0</v>
      </c>
      <c r="DY28" s="10">
        <f t="shared" si="87"/>
        <v>0</v>
      </c>
      <c r="DZ28" s="10">
        <f t="shared" si="88"/>
        <v>0</v>
      </c>
      <c r="EA28" s="10">
        <f t="shared" si="89"/>
        <v>0</v>
      </c>
    </row>
    <row r="29" spans="1:131" ht="15.75" customHeight="1" x14ac:dyDescent="0.3">
      <c r="A29" s="30"/>
      <c r="B29" s="31"/>
      <c r="C29" s="4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7"/>
      <c r="P29" s="14"/>
      <c r="Q29" s="14"/>
      <c r="R29" s="14"/>
      <c r="S29" s="14"/>
      <c r="T29" s="27"/>
      <c r="U29" s="27"/>
      <c r="V29" s="27"/>
      <c r="W29" s="27"/>
      <c r="X29" s="27"/>
      <c r="Y29" s="14"/>
      <c r="Z29" s="14"/>
      <c r="AA29" s="27"/>
      <c r="AB29" s="25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32"/>
      <c r="CH29" s="14"/>
      <c r="CI29" s="14"/>
      <c r="CJ29" s="14"/>
      <c r="CK29" s="32"/>
      <c r="CL29" s="14"/>
      <c r="CM29" s="14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</row>
    <row r="30" spans="1:131" ht="15.75" customHeight="1" x14ac:dyDescent="0.3">
      <c r="A30" s="30"/>
      <c r="B30" s="31"/>
      <c r="C30" s="42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7"/>
      <c r="P30" s="14"/>
      <c r="Q30" s="14"/>
      <c r="R30" s="14"/>
      <c r="S30" s="14"/>
      <c r="T30" s="27"/>
      <c r="U30" s="27"/>
      <c r="V30" s="27"/>
      <c r="W30" s="27"/>
      <c r="X30" s="27"/>
      <c r="Y30" s="14"/>
      <c r="Z30" s="14"/>
      <c r="AA30" s="27"/>
      <c r="AB30" s="25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32"/>
      <c r="CH30" s="14"/>
      <c r="CI30" s="14"/>
      <c r="CJ30" s="14"/>
      <c r="CK30" s="32"/>
      <c r="CL30" s="14"/>
      <c r="CM30" s="14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</row>
    <row r="31" spans="1:131" ht="15.75" customHeight="1" x14ac:dyDescent="0.3">
      <c r="A31" s="30"/>
      <c r="B31" s="31"/>
      <c r="C31" s="42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7"/>
      <c r="P31" s="14"/>
      <c r="Q31" s="14"/>
      <c r="R31" s="14"/>
      <c r="S31" s="14"/>
      <c r="T31" s="27"/>
      <c r="U31" s="27"/>
      <c r="V31" s="27"/>
      <c r="W31" s="27"/>
      <c r="X31" s="27"/>
      <c r="Y31" s="14"/>
      <c r="Z31" s="14"/>
      <c r="AA31" s="27"/>
      <c r="AB31" s="25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32"/>
      <c r="CH31" s="14"/>
      <c r="CI31" s="14"/>
      <c r="CJ31" s="32"/>
      <c r="CK31" s="14"/>
      <c r="CL31" s="14"/>
      <c r="CM31" s="14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0">
        <f t="shared" ref="DF31:DF33" si="90">COUNTIF(E31:CN31,"МАТ")</f>
        <v>0</v>
      </c>
      <c r="DG31" s="10">
        <f t="shared" ref="DG31:DG33" si="91">COUNTIF(F31:DF31,"РУС")</f>
        <v>0</v>
      </c>
      <c r="DH31" s="10">
        <f t="shared" ref="DH31:DH33" si="92">COUNTIF(G31:DG31,"АЛГ")</f>
        <v>0</v>
      </c>
      <c r="DI31" s="10">
        <f t="shared" ref="DI31:DI33" si="93">COUNTIF(H31:DH31,"ГЕМ")</f>
        <v>0</v>
      </c>
      <c r="DJ31" s="10">
        <f t="shared" ref="DJ31:DJ33" si="94">COUNTIF(I31:DI31,"ОКР")</f>
        <v>0</v>
      </c>
      <c r="DK31" s="10">
        <f t="shared" ref="DK31:DK33" si="95">COUNTIF(I31:DJ31,"БИО")</f>
        <v>0</v>
      </c>
      <c r="DL31" s="10">
        <f t="shared" ref="DL31:DL33" si="96">COUNTIF(I31:DK31,"ГЕО")</f>
        <v>0</v>
      </c>
      <c r="DM31" s="10">
        <f t="shared" ref="DM31:DM33" si="97">COUNTIF(I31:DL31,"ИНФ")</f>
        <v>0</v>
      </c>
      <c r="DN31" s="10">
        <f t="shared" ref="DN31:DN33" si="98">COUNTIF(J31:DM31,"ИСТ")</f>
        <v>0</v>
      </c>
      <c r="DO31" s="10">
        <f t="shared" ref="DO31:DO33" si="99">COUNTIF(K31:DN31,"ОБЩ")</f>
        <v>0</v>
      </c>
      <c r="DP31" s="10">
        <f t="shared" ref="DP31:DP33" si="100">COUNTIF(L31:DO31,"ФИЗ")</f>
        <v>0</v>
      </c>
      <c r="DQ31" s="10">
        <f t="shared" ref="DQ31:DQ33" si="101">COUNTIF(M31:DP31,"ХИМ")</f>
        <v>0</v>
      </c>
      <c r="DR31" s="10">
        <f t="shared" ref="DR31:DR33" si="102">COUNTIF(N31:DQ31,"АНГ")</f>
        <v>0</v>
      </c>
      <c r="DS31" s="10">
        <f t="shared" ref="DS31:DS33" si="103">COUNTIF(O31:DR31,"НЕМ")</f>
        <v>0</v>
      </c>
      <c r="DT31" s="10">
        <f t="shared" ref="DT31:DT33" si="104">COUNTIF(P31:DS31,"ФРА")</f>
        <v>0</v>
      </c>
      <c r="DU31" s="10">
        <f t="shared" ref="DU31:DU33" si="105">COUNTIF(Q31:DT31,"ЛИТ")</f>
        <v>0</v>
      </c>
      <c r="DV31" s="10">
        <f t="shared" ref="DV31:DV33" si="106">COUNTIF(R31:DU31,"ОБЖ")</f>
        <v>0</v>
      </c>
      <c r="DW31" s="10">
        <f t="shared" ref="DW31:DW33" si="107">COUNTIF(S31:DV31,"ФЗР")</f>
        <v>0</v>
      </c>
      <c r="DX31" s="10">
        <f t="shared" ref="DX31:DX33" si="108">COUNTIF(T31:DW31,"МУЗ")</f>
        <v>0</v>
      </c>
      <c r="DY31" s="10">
        <f t="shared" ref="DY31:DY33" si="109">COUNTIF(U31:DX31,"ТЕХ")</f>
        <v>0</v>
      </c>
      <c r="DZ31" s="10">
        <f t="shared" ref="DZ31:DZ33" si="110">COUNTIF(V31:DY31,"АСТ")</f>
        <v>0</v>
      </c>
      <c r="EA31" s="10">
        <f t="shared" ref="EA31:EA33" si="111">COUNTIF(Y31:DZ31,"КУБ")</f>
        <v>0</v>
      </c>
    </row>
    <row r="32" spans="1:131" ht="15.75" customHeight="1" x14ac:dyDescent="0.3">
      <c r="A32" s="30"/>
      <c r="B32" s="31"/>
      <c r="C32" s="42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9"/>
      <c r="P32" s="14"/>
      <c r="Q32" s="27"/>
      <c r="R32" s="14"/>
      <c r="S32" s="14"/>
      <c r="T32" s="14"/>
      <c r="U32" s="14"/>
      <c r="V32" s="25"/>
      <c r="W32" s="33"/>
      <c r="X32" s="33"/>
      <c r="Y32" s="14"/>
      <c r="Z32" s="14"/>
      <c r="AA32" s="14"/>
      <c r="AB32" s="29"/>
      <c r="AC32" s="14"/>
      <c r="AD32" s="14"/>
      <c r="AE32" s="14"/>
      <c r="AF32" s="14"/>
      <c r="AG32" s="14"/>
      <c r="AH32" s="14"/>
      <c r="AI32" s="14"/>
      <c r="AJ32" s="14"/>
      <c r="AK32" s="14"/>
      <c r="AL32" s="32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32"/>
      <c r="CH32" s="14"/>
      <c r="CI32" s="14"/>
      <c r="CJ32" s="14"/>
      <c r="CK32" s="14"/>
      <c r="CL32" s="14"/>
      <c r="CM32" s="14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0">
        <f t="shared" si="90"/>
        <v>0</v>
      </c>
      <c r="DG32" s="10">
        <f t="shared" si="91"/>
        <v>0</v>
      </c>
      <c r="DH32" s="10">
        <f t="shared" si="92"/>
        <v>0</v>
      </c>
      <c r="DI32" s="10">
        <f t="shared" si="93"/>
        <v>0</v>
      </c>
      <c r="DJ32" s="10">
        <f t="shared" si="94"/>
        <v>0</v>
      </c>
      <c r="DK32" s="10">
        <f t="shared" si="95"/>
        <v>0</v>
      </c>
      <c r="DL32" s="10">
        <f t="shared" si="96"/>
        <v>0</v>
      </c>
      <c r="DM32" s="10">
        <f t="shared" si="97"/>
        <v>0</v>
      </c>
      <c r="DN32" s="10">
        <f t="shared" si="98"/>
        <v>0</v>
      </c>
      <c r="DO32" s="10">
        <f t="shared" si="99"/>
        <v>0</v>
      </c>
      <c r="DP32" s="10">
        <f t="shared" si="100"/>
        <v>0</v>
      </c>
      <c r="DQ32" s="10">
        <f t="shared" si="101"/>
        <v>0</v>
      </c>
      <c r="DR32" s="10">
        <f t="shared" si="102"/>
        <v>0</v>
      </c>
      <c r="DS32" s="10">
        <f t="shared" si="103"/>
        <v>0</v>
      </c>
      <c r="DT32" s="10">
        <f t="shared" si="104"/>
        <v>0</v>
      </c>
      <c r="DU32" s="10">
        <f t="shared" si="105"/>
        <v>0</v>
      </c>
      <c r="DV32" s="10">
        <f t="shared" si="106"/>
        <v>0</v>
      </c>
      <c r="DW32" s="10">
        <f t="shared" si="107"/>
        <v>0</v>
      </c>
      <c r="DX32" s="10">
        <f t="shared" si="108"/>
        <v>0</v>
      </c>
      <c r="DY32" s="10">
        <f t="shared" si="109"/>
        <v>0</v>
      </c>
      <c r="DZ32" s="10">
        <f t="shared" si="110"/>
        <v>0</v>
      </c>
      <c r="EA32" s="10">
        <f t="shared" si="111"/>
        <v>0</v>
      </c>
    </row>
    <row r="33" spans="1:131" ht="15.75" customHeight="1" x14ac:dyDescent="0.3">
      <c r="A33" s="30"/>
      <c r="B33" s="31"/>
      <c r="C33" s="42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27"/>
      <c r="R33" s="14"/>
      <c r="S33" s="14"/>
      <c r="T33" s="14"/>
      <c r="U33" s="14"/>
      <c r="V33" s="25"/>
      <c r="W33" s="33"/>
      <c r="X33" s="33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32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32"/>
      <c r="CH33" s="14"/>
      <c r="CI33" s="14"/>
      <c r="CJ33" s="14"/>
      <c r="CK33" s="14"/>
      <c r="CL33" s="14"/>
      <c r="CM33" s="14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0">
        <f t="shared" si="90"/>
        <v>0</v>
      </c>
      <c r="DG33" s="10">
        <f t="shared" si="91"/>
        <v>0</v>
      </c>
      <c r="DH33" s="10">
        <f t="shared" si="92"/>
        <v>0</v>
      </c>
      <c r="DI33" s="10">
        <f t="shared" si="93"/>
        <v>0</v>
      </c>
      <c r="DJ33" s="10">
        <f t="shared" si="94"/>
        <v>0</v>
      </c>
      <c r="DK33" s="10">
        <f t="shared" si="95"/>
        <v>0</v>
      </c>
      <c r="DL33" s="10">
        <f t="shared" si="96"/>
        <v>0</v>
      </c>
      <c r="DM33" s="10">
        <f t="shared" si="97"/>
        <v>0</v>
      </c>
      <c r="DN33" s="10">
        <f t="shared" si="98"/>
        <v>0</v>
      </c>
      <c r="DO33" s="10">
        <f t="shared" si="99"/>
        <v>0</v>
      </c>
      <c r="DP33" s="10">
        <f t="shared" si="100"/>
        <v>0</v>
      </c>
      <c r="DQ33" s="10">
        <f t="shared" si="101"/>
        <v>0</v>
      </c>
      <c r="DR33" s="10">
        <f t="shared" si="102"/>
        <v>0</v>
      </c>
      <c r="DS33" s="10">
        <f t="shared" si="103"/>
        <v>0</v>
      </c>
      <c r="DT33" s="10">
        <f t="shared" si="104"/>
        <v>0</v>
      </c>
      <c r="DU33" s="10">
        <f t="shared" si="105"/>
        <v>0</v>
      </c>
      <c r="DV33" s="10">
        <f t="shared" si="106"/>
        <v>0</v>
      </c>
      <c r="DW33" s="10">
        <f t="shared" si="107"/>
        <v>0</v>
      </c>
      <c r="DX33" s="10">
        <f t="shared" si="108"/>
        <v>0</v>
      </c>
      <c r="DY33" s="10">
        <f t="shared" si="109"/>
        <v>0</v>
      </c>
      <c r="DZ33" s="10">
        <f t="shared" si="110"/>
        <v>0</v>
      </c>
      <c r="EA33" s="10">
        <f t="shared" si="111"/>
        <v>0</v>
      </c>
    </row>
    <row r="34" spans="1:131" ht="15.75" customHeight="1" x14ac:dyDescent="0.3">
      <c r="A34" s="34"/>
      <c r="B34" s="35"/>
      <c r="C34" s="4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7"/>
      <c r="R34" s="14"/>
      <c r="S34" s="14"/>
      <c r="T34" s="14"/>
      <c r="U34" s="14"/>
      <c r="V34" s="25"/>
      <c r="W34" s="33"/>
      <c r="X34" s="33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32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32"/>
      <c r="CH34" s="14"/>
      <c r="CI34" s="14"/>
      <c r="CJ34" s="14"/>
      <c r="CK34" s="14"/>
      <c r="CL34" s="14"/>
      <c r="CM34" s="14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</row>
    <row r="35" spans="1:131" ht="15.75" customHeight="1" x14ac:dyDescent="0.3">
      <c r="A35" s="20"/>
      <c r="B35" s="36"/>
      <c r="C35" s="42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27"/>
      <c r="R35" s="14"/>
      <c r="S35" s="14"/>
      <c r="T35" s="14"/>
      <c r="U35" s="14"/>
      <c r="V35" s="25"/>
      <c r="W35" s="33"/>
      <c r="X35" s="33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32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32"/>
      <c r="CH35" s="14"/>
      <c r="CI35" s="14"/>
      <c r="CJ35" s="14"/>
      <c r="CK35" s="14"/>
      <c r="CL35" s="14"/>
      <c r="CM35" s="14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0">
        <f t="shared" ref="DF35:DF36" si="112">COUNTIF(E35:CN35,"МАТ")</f>
        <v>0</v>
      </c>
      <c r="DG35" s="10">
        <f t="shared" ref="DG35:DG36" si="113">COUNTIF(F35:DF35,"РУС")</f>
        <v>0</v>
      </c>
      <c r="DH35" s="10">
        <f t="shared" ref="DH35:DH36" si="114">COUNTIF(G35:DG35,"АЛГ")</f>
        <v>0</v>
      </c>
      <c r="DI35" s="10">
        <f t="shared" ref="DI35:DI36" si="115">COUNTIF(H35:DH35,"ГЕМ")</f>
        <v>0</v>
      </c>
      <c r="DJ35" s="10">
        <f t="shared" ref="DJ35:DJ36" si="116">COUNTIF(I35:DI35,"ОКР")</f>
        <v>0</v>
      </c>
      <c r="DK35" s="10">
        <f t="shared" ref="DK35:DK36" si="117">COUNTIF(I35:DJ35,"БИО")</f>
        <v>0</v>
      </c>
      <c r="DL35" s="10">
        <f t="shared" ref="DL35:DL36" si="118">COUNTIF(I35:DK35,"ГЕО")</f>
        <v>0</v>
      </c>
      <c r="DM35" s="10">
        <f t="shared" ref="DM35:DM36" si="119">COUNTIF(I35:DL35,"ИНФ")</f>
        <v>0</v>
      </c>
      <c r="DN35" s="10">
        <f t="shared" ref="DN35:DN36" si="120">COUNTIF(J35:DM35,"ИСТ")</f>
        <v>0</v>
      </c>
      <c r="DO35" s="10">
        <f t="shared" ref="DO35:DO36" si="121">COUNTIF(K35:DN35,"ОБЩ")</f>
        <v>0</v>
      </c>
      <c r="DP35" s="10">
        <f t="shared" ref="DP35:DP36" si="122">COUNTIF(L35:DO35,"ФИЗ")</f>
        <v>0</v>
      </c>
      <c r="DQ35" s="10">
        <f t="shared" ref="DQ35:DQ36" si="123">COUNTIF(M35:DP35,"ХИМ")</f>
        <v>0</v>
      </c>
      <c r="DR35" s="10">
        <f t="shared" ref="DR35:DR36" si="124">COUNTIF(N35:DQ35,"АНГ")</f>
        <v>0</v>
      </c>
      <c r="DS35" s="10">
        <f t="shared" ref="DS35:DS36" si="125">COUNTIF(O35:DR35,"НЕМ")</f>
        <v>0</v>
      </c>
      <c r="DT35" s="10">
        <f t="shared" ref="DT35:DT36" si="126">COUNTIF(P35:DS35,"ФРА")</f>
        <v>0</v>
      </c>
      <c r="DU35" s="10">
        <f t="shared" ref="DU35:DU36" si="127">COUNTIF(Q35:DT35,"ЛИТ")</f>
        <v>0</v>
      </c>
      <c r="DV35" s="10">
        <f t="shared" ref="DV35:DV36" si="128">COUNTIF(R35:DU35,"ОБЖ")</f>
        <v>0</v>
      </c>
      <c r="DW35" s="10">
        <f t="shared" ref="DW35:DW36" si="129">COUNTIF(S35:DV35,"ФЗР")</f>
        <v>0</v>
      </c>
      <c r="DX35" s="10">
        <f t="shared" ref="DX35:DX36" si="130">COUNTIF(T35:DW35,"МУЗ")</f>
        <v>0</v>
      </c>
      <c r="DY35" s="10">
        <f t="shared" ref="DY35:DY36" si="131">COUNTIF(U35:DX35,"ТЕХ")</f>
        <v>0</v>
      </c>
      <c r="DZ35" s="10">
        <f t="shared" ref="DZ35:DZ36" si="132">COUNTIF(V35:DY35,"АСТ")</f>
        <v>0</v>
      </c>
      <c r="EA35" s="10">
        <f t="shared" ref="EA35:EA36" si="133">COUNTIF(Y35:DZ35,"КУБ")</f>
        <v>0</v>
      </c>
    </row>
    <row r="36" spans="1:131" ht="15.75" customHeight="1" x14ac:dyDescent="0.3">
      <c r="A36" s="30"/>
      <c r="B36" s="36"/>
      <c r="C36" s="4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27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0">
        <f t="shared" si="112"/>
        <v>0</v>
      </c>
      <c r="DG36" s="10">
        <f t="shared" si="113"/>
        <v>0</v>
      </c>
      <c r="DH36" s="10">
        <f t="shared" si="114"/>
        <v>0</v>
      </c>
      <c r="DI36" s="10">
        <f t="shared" si="115"/>
        <v>0</v>
      </c>
      <c r="DJ36" s="10">
        <f t="shared" si="116"/>
        <v>0</v>
      </c>
      <c r="DK36" s="10">
        <f t="shared" si="117"/>
        <v>0</v>
      </c>
      <c r="DL36" s="10">
        <f t="shared" si="118"/>
        <v>0</v>
      </c>
      <c r="DM36" s="10">
        <f t="shared" si="119"/>
        <v>0</v>
      </c>
      <c r="DN36" s="10">
        <f t="shared" si="120"/>
        <v>0</v>
      </c>
      <c r="DO36" s="10">
        <f t="shared" si="121"/>
        <v>0</v>
      </c>
      <c r="DP36" s="10">
        <f t="shared" si="122"/>
        <v>0</v>
      </c>
      <c r="DQ36" s="10">
        <f t="shared" si="123"/>
        <v>0</v>
      </c>
      <c r="DR36" s="10">
        <f t="shared" si="124"/>
        <v>0</v>
      </c>
      <c r="DS36" s="10">
        <f t="shared" si="125"/>
        <v>0</v>
      </c>
      <c r="DT36" s="10">
        <f t="shared" si="126"/>
        <v>0</v>
      </c>
      <c r="DU36" s="10">
        <f t="shared" si="127"/>
        <v>0</v>
      </c>
      <c r="DV36" s="10">
        <f t="shared" si="128"/>
        <v>0</v>
      </c>
      <c r="DW36" s="10">
        <f t="shared" si="129"/>
        <v>0</v>
      </c>
      <c r="DX36" s="10">
        <f t="shared" si="130"/>
        <v>0</v>
      </c>
      <c r="DY36" s="10">
        <f t="shared" si="131"/>
        <v>0</v>
      </c>
      <c r="DZ36" s="10">
        <f t="shared" si="132"/>
        <v>0</v>
      </c>
      <c r="EA36" s="10">
        <f t="shared" si="133"/>
        <v>0</v>
      </c>
    </row>
    <row r="37" spans="1:131" ht="15.75" customHeight="1" x14ac:dyDescent="0.3">
      <c r="A37" s="30"/>
      <c r="B37" s="36"/>
      <c r="C37" s="42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27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</row>
    <row r="38" spans="1:131" ht="15.75" customHeight="1" x14ac:dyDescent="0.3">
      <c r="A38" s="30"/>
      <c r="B38" s="36"/>
      <c r="C38" s="42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27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</row>
    <row r="39" spans="1:131" ht="15.75" customHeight="1" x14ac:dyDescent="0.3">
      <c r="A39" s="20"/>
      <c r="B39" s="36"/>
      <c r="C39" s="42"/>
      <c r="D39" s="37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32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0">
        <f>COUNTIF(E39:CN39,"МАТ")</f>
        <v>0</v>
      </c>
      <c r="DG39" s="10">
        <f>COUNTIF(F39:DF39,"РУС")</f>
        <v>0</v>
      </c>
      <c r="DH39" s="10">
        <f>COUNTIF(G39:DG39,"АЛГ")</f>
        <v>0</v>
      </c>
      <c r="DI39" s="10">
        <f>COUNTIF(H39:DH39,"ГЕМ")</f>
        <v>0</v>
      </c>
      <c r="DJ39" s="10">
        <f>COUNTIF(I39:DI39,"ОКР")</f>
        <v>0</v>
      </c>
      <c r="DK39" s="10">
        <f>COUNTIF(I39:DJ39,"БИО")</f>
        <v>0</v>
      </c>
      <c r="DL39" s="10">
        <f>COUNTIF(I39:DK39,"ГЕО")</f>
        <v>0</v>
      </c>
      <c r="DM39" s="10">
        <f>COUNTIF(I39:DL39,"ИНФ")</f>
        <v>0</v>
      </c>
      <c r="DN39" s="10">
        <f>COUNTIF(J39:DM39,"ИСТ")</f>
        <v>0</v>
      </c>
      <c r="DO39" s="10">
        <f>COUNTIF(K39:DN39,"ОБЩ")</f>
        <v>0</v>
      </c>
      <c r="DP39" s="10">
        <f>COUNTIF(L39:DO39,"ФИЗ")</f>
        <v>0</v>
      </c>
      <c r="DQ39" s="10">
        <f>COUNTIF(M39:DP39,"ХИМ")</f>
        <v>0</v>
      </c>
      <c r="DR39" s="10">
        <f>COUNTIF(N39:DQ39,"АНГ")</f>
        <v>0</v>
      </c>
      <c r="DS39" s="10">
        <f>COUNTIF(O39:DR39,"НЕМ")</f>
        <v>0</v>
      </c>
      <c r="DT39" s="10">
        <f>COUNTIF(P39:DS39,"ФРА")</f>
        <v>0</v>
      </c>
      <c r="DU39" s="10">
        <f>COUNTIF(Q39:DT39,"ЛИТ")</f>
        <v>0</v>
      </c>
      <c r="DV39" s="10">
        <f>COUNTIF(R39:DU39,"ОБЖ")</f>
        <v>0</v>
      </c>
      <c r="DW39" s="10">
        <f>COUNTIF(S39:DV39,"ФЗР")</f>
        <v>0</v>
      </c>
      <c r="DX39" s="10">
        <f>COUNTIF(T39:DW39,"МУЗ")</f>
        <v>0</v>
      </c>
      <c r="DY39" s="10">
        <f>COUNTIF(U39:DX39,"ТЕХ")</f>
        <v>0</v>
      </c>
      <c r="DZ39" s="10">
        <f>COUNTIF(V39:DY39,"АСТ")</f>
        <v>0</v>
      </c>
      <c r="EA39" s="10">
        <f>COUNTIF(Y39:DZ39,"КУБ")</f>
        <v>0</v>
      </c>
    </row>
    <row r="40" spans="1:131" ht="15.75" customHeight="1" x14ac:dyDescent="0.3">
      <c r="A40" s="20"/>
      <c r="B40" s="36"/>
      <c r="C40" s="42"/>
      <c r="D40" s="13"/>
      <c r="E40" s="38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8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39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8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</row>
    <row r="41" spans="1:131" ht="15.75" customHeight="1" x14ac:dyDescent="0.3">
      <c r="A41" s="20"/>
      <c r="B41" s="36"/>
      <c r="C41" s="42"/>
      <c r="D41" s="13"/>
      <c r="E41" s="38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8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39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8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</row>
    <row r="42" spans="1:131" ht="28.5" customHeight="1" x14ac:dyDescent="0.3">
      <c r="A42" s="42"/>
      <c r="B42" s="31"/>
      <c r="C42" s="42"/>
      <c r="D42" s="4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2"/>
      <c r="EA42" s="42"/>
    </row>
    <row r="43" spans="1:131" ht="15.75" customHeight="1" x14ac:dyDescent="0.3">
      <c r="A43" s="30"/>
      <c r="B43" s="31"/>
      <c r="C43" s="42"/>
      <c r="D43" s="4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2"/>
      <c r="DZ43" s="42"/>
      <c r="EA43" s="42"/>
    </row>
    <row r="44" spans="1:131" ht="15.75" customHeight="1" x14ac:dyDescent="0.3">
      <c r="A44" s="30"/>
      <c r="B44" s="31"/>
      <c r="C44" s="42"/>
      <c r="D44" s="41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2"/>
      <c r="DZ44" s="42"/>
      <c r="EA44" s="42"/>
    </row>
    <row r="45" spans="1:131" ht="15.75" customHeight="1" x14ac:dyDescent="0.3">
      <c r="A45" s="30"/>
      <c r="B45" s="31"/>
      <c r="C45" s="42"/>
      <c r="D45" s="41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2"/>
      <c r="DZ45" s="42"/>
      <c r="EA45" s="42"/>
    </row>
    <row r="46" spans="1:131" ht="15.75" customHeight="1" x14ac:dyDescent="0.3">
      <c r="A46" s="30"/>
      <c r="B46" s="31"/>
      <c r="C46" s="42"/>
      <c r="D46" s="41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2"/>
      <c r="DZ46" s="42"/>
      <c r="EA46" s="42"/>
    </row>
    <row r="47" spans="1:131" ht="15.75" customHeight="1" x14ac:dyDescent="0.3">
      <c r="A47" s="30"/>
      <c r="B47" s="31"/>
      <c r="C47" s="42"/>
      <c r="D47" s="41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2"/>
      <c r="DZ47" s="42"/>
      <c r="EA47" s="42"/>
    </row>
    <row r="48" spans="1:131" ht="15.75" customHeight="1" x14ac:dyDescent="0.3">
      <c r="A48" s="30"/>
      <c r="B48" s="31"/>
      <c r="C48" s="42"/>
      <c r="D48" s="41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2"/>
      <c r="DZ48" s="42"/>
      <c r="EA48" s="42"/>
    </row>
    <row r="49" spans="1:131" ht="15.75" customHeight="1" x14ac:dyDescent="0.3">
      <c r="A49" s="30"/>
      <c r="B49" s="31"/>
      <c r="C49" s="42"/>
      <c r="D49" s="41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2"/>
      <c r="DZ49" s="42"/>
      <c r="EA49" s="42"/>
    </row>
    <row r="50" spans="1:131" ht="15.75" customHeight="1" x14ac:dyDescent="0.3">
      <c r="A50" s="30"/>
      <c r="B50" s="31"/>
      <c r="C50" s="42"/>
      <c r="D50" s="41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2"/>
      <c r="DZ50" s="42"/>
      <c r="EA50" s="42"/>
    </row>
    <row r="51" spans="1:131" ht="15.75" customHeight="1" x14ac:dyDescent="0.3">
      <c r="A51" s="30"/>
      <c r="B51" s="31"/>
      <c r="C51" s="42"/>
      <c r="D51" s="4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2"/>
      <c r="DZ51" s="42"/>
      <c r="EA51" s="42"/>
    </row>
    <row r="52" spans="1:131" ht="15.75" customHeight="1" x14ac:dyDescent="0.3">
      <c r="A52" s="30"/>
      <c r="B52" s="31"/>
      <c r="C52" s="42"/>
      <c r="D52" s="41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2"/>
      <c r="DZ52" s="42"/>
      <c r="EA52" s="42"/>
    </row>
    <row r="53" spans="1:131" ht="15.75" customHeight="1" x14ac:dyDescent="0.3">
      <c r="A53" s="30"/>
      <c r="B53" s="31"/>
      <c r="C53" s="42"/>
      <c r="D53" s="41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2"/>
      <c r="DZ53" s="42"/>
      <c r="EA53" s="42"/>
    </row>
    <row r="54" spans="1:131" ht="15.75" customHeight="1" x14ac:dyDescent="0.3">
      <c r="A54" s="30"/>
      <c r="B54" s="31"/>
      <c r="C54" s="42"/>
      <c r="D54" s="41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2"/>
      <c r="DZ54" s="42"/>
      <c r="EA54" s="42"/>
    </row>
    <row r="55" spans="1:131" ht="15.75" customHeight="1" x14ac:dyDescent="0.3">
      <c r="A55" s="30"/>
      <c r="B55" s="31"/>
      <c r="C55" s="42"/>
      <c r="D55" s="41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2"/>
      <c r="DZ55" s="42"/>
      <c r="EA55" s="42"/>
    </row>
    <row r="56" spans="1:131" ht="15.75" customHeight="1" x14ac:dyDescent="0.3">
      <c r="A56" s="30"/>
      <c r="B56" s="31"/>
      <c r="C56" s="42"/>
      <c r="D56" s="41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2"/>
      <c r="DZ56" s="42"/>
      <c r="EA56" s="42"/>
    </row>
    <row r="57" spans="1:131" ht="15.75" customHeight="1" x14ac:dyDescent="0.3">
      <c r="A57" s="30"/>
      <c r="B57" s="31"/>
      <c r="C57" s="42"/>
      <c r="D57" s="41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2"/>
      <c r="DZ57" s="42"/>
      <c r="EA57" s="42"/>
    </row>
    <row r="58" spans="1:131" ht="15.75" customHeight="1" x14ac:dyDescent="0.3">
      <c r="A58" s="30"/>
      <c r="B58" s="31"/>
      <c r="C58" s="42"/>
      <c r="D58" s="41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2"/>
      <c r="DZ58" s="42"/>
      <c r="EA58" s="42"/>
    </row>
    <row r="59" spans="1:131" ht="15.75" customHeight="1" x14ac:dyDescent="0.3">
      <c r="A59" s="30"/>
      <c r="B59" s="31"/>
      <c r="C59" s="42"/>
      <c r="D59" s="41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2"/>
      <c r="DZ59" s="42"/>
      <c r="EA59" s="42"/>
    </row>
    <row r="60" spans="1:131" ht="15.75" customHeight="1" x14ac:dyDescent="0.3">
      <c r="A60" s="30"/>
      <c r="B60" s="31"/>
      <c r="C60" s="42"/>
      <c r="D60" s="41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2"/>
      <c r="DZ60" s="42"/>
      <c r="EA60" s="42"/>
    </row>
    <row r="61" spans="1:131" ht="15.75" customHeight="1" x14ac:dyDescent="0.3">
      <c r="A61" s="30"/>
      <c r="B61" s="31"/>
      <c r="C61" s="42"/>
      <c r="D61" s="41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2"/>
      <c r="DZ61" s="42"/>
      <c r="EA61" s="42"/>
    </row>
    <row r="62" spans="1:131" ht="15.75" customHeight="1" x14ac:dyDescent="0.3">
      <c r="A62" s="30"/>
      <c r="B62" s="31"/>
      <c r="C62" s="42"/>
      <c r="D62" s="41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2"/>
      <c r="DZ62" s="42"/>
      <c r="EA62" s="42"/>
    </row>
    <row r="63" spans="1:131" ht="15.75" customHeight="1" x14ac:dyDescent="0.3">
      <c r="A63" s="30"/>
      <c r="B63" s="31"/>
      <c r="C63" s="42"/>
      <c r="D63" s="41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2"/>
      <c r="DZ63" s="42"/>
      <c r="EA63" s="42"/>
    </row>
    <row r="64" spans="1:131" ht="15.75" customHeight="1" x14ac:dyDescent="0.3">
      <c r="A64" s="30"/>
      <c r="B64" s="31"/>
      <c r="C64" s="42"/>
      <c r="D64" s="41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2"/>
      <c r="DZ64" s="42"/>
      <c r="EA64" s="42"/>
    </row>
    <row r="65" spans="1:131" ht="15.75" customHeight="1" x14ac:dyDescent="0.3">
      <c r="A65" s="30"/>
      <c r="B65" s="31"/>
      <c r="C65" s="42"/>
      <c r="D65" s="41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2"/>
      <c r="DZ65" s="42"/>
      <c r="EA65" s="42"/>
    </row>
    <row r="66" spans="1:131" ht="15.75" customHeight="1" x14ac:dyDescent="0.3">
      <c r="A66" s="30"/>
      <c r="B66" s="31"/>
      <c r="C66" s="42"/>
      <c r="D66" s="41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2"/>
      <c r="DZ66" s="42"/>
      <c r="EA66" s="42"/>
    </row>
    <row r="67" spans="1:131" ht="15.75" customHeight="1" x14ac:dyDescent="0.3">
      <c r="A67" s="30"/>
      <c r="B67" s="31"/>
      <c r="C67" s="42"/>
      <c r="D67" s="41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2"/>
      <c r="DZ67" s="42"/>
      <c r="EA67" s="42"/>
    </row>
    <row r="68" spans="1:131" ht="15.75" customHeight="1" x14ac:dyDescent="0.3">
      <c r="A68" s="30"/>
      <c r="B68" s="31"/>
      <c r="C68" s="42"/>
      <c r="D68" s="41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2"/>
      <c r="DZ68" s="42"/>
      <c r="EA68" s="42"/>
    </row>
    <row r="69" spans="1:131" ht="15.75" customHeight="1" x14ac:dyDescent="0.3">
      <c r="A69" s="30"/>
      <c r="B69" s="31"/>
      <c r="C69" s="42"/>
      <c r="D69" s="41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2"/>
      <c r="DZ69" s="42"/>
      <c r="EA69" s="42"/>
    </row>
    <row r="70" spans="1:131" ht="15.75" customHeight="1" x14ac:dyDescent="0.3">
      <c r="A70" s="30"/>
      <c r="B70" s="31"/>
      <c r="C70" s="42"/>
      <c r="D70" s="41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2"/>
      <c r="DZ70" s="42"/>
      <c r="EA70" s="42"/>
    </row>
    <row r="71" spans="1:131" ht="15.75" customHeight="1" x14ac:dyDescent="0.3">
      <c r="A71" s="30"/>
      <c r="B71" s="31"/>
      <c r="C71" s="42"/>
      <c r="D71" s="41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2"/>
      <c r="DZ71" s="42"/>
      <c r="EA71" s="42"/>
    </row>
    <row r="72" spans="1:131" ht="15.75" customHeight="1" x14ac:dyDescent="0.3">
      <c r="A72" s="30"/>
      <c r="B72" s="31"/>
      <c r="C72" s="42"/>
      <c r="D72" s="41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2"/>
      <c r="DZ72" s="42"/>
      <c r="EA72" s="42"/>
    </row>
    <row r="73" spans="1:131" ht="15.75" customHeight="1" x14ac:dyDescent="0.3">
      <c r="A73" s="30"/>
      <c r="B73" s="31"/>
      <c r="C73" s="42"/>
      <c r="D73" s="41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2"/>
      <c r="DZ73" s="42"/>
      <c r="EA73" s="42"/>
    </row>
    <row r="74" spans="1:131" ht="15.75" customHeight="1" x14ac:dyDescent="0.3">
      <c r="A74" s="30"/>
      <c r="B74" s="31"/>
      <c r="C74" s="42"/>
      <c r="D74" s="41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2"/>
      <c r="DZ74" s="42"/>
      <c r="EA74" s="42"/>
    </row>
    <row r="75" spans="1:131" ht="15.75" customHeight="1" x14ac:dyDescent="0.3">
      <c r="A75" s="30"/>
      <c r="B75" s="31"/>
      <c r="C75" s="42"/>
      <c r="D75" s="41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2"/>
      <c r="DZ75" s="42"/>
      <c r="EA75" s="42"/>
    </row>
    <row r="76" spans="1:131" ht="15.75" customHeight="1" x14ac:dyDescent="0.3">
      <c r="A76" s="30"/>
      <c r="B76" s="31"/>
      <c r="C76" s="42"/>
      <c r="D76" s="41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2"/>
      <c r="DZ76" s="42"/>
      <c r="EA76" s="42"/>
    </row>
    <row r="77" spans="1:131" ht="15.75" customHeight="1" x14ac:dyDescent="0.3">
      <c r="A77" s="30"/>
      <c r="B77" s="31"/>
      <c r="C77" s="42"/>
      <c r="D77" s="41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2"/>
      <c r="DZ77" s="42"/>
      <c r="EA77" s="42"/>
    </row>
    <row r="78" spans="1:131" ht="15.75" customHeight="1" x14ac:dyDescent="0.3">
      <c r="A78" s="30"/>
      <c r="B78" s="31"/>
      <c r="C78" s="42"/>
      <c r="D78" s="41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2"/>
      <c r="DZ78" s="42"/>
      <c r="EA78" s="42"/>
    </row>
    <row r="79" spans="1:131" ht="15.75" customHeight="1" x14ac:dyDescent="0.3">
      <c r="A79" s="30"/>
      <c r="B79" s="31"/>
      <c r="C79" s="42"/>
      <c r="D79" s="41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2"/>
      <c r="DZ79" s="42"/>
      <c r="EA79" s="42"/>
    </row>
    <row r="80" spans="1:131" ht="15.75" customHeight="1" x14ac:dyDescent="0.3">
      <c r="A80" s="30"/>
      <c r="B80" s="31"/>
      <c r="C80" s="42"/>
      <c r="D80" s="41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2"/>
      <c r="DZ80" s="42"/>
      <c r="EA80" s="42"/>
    </row>
    <row r="81" spans="1:131" ht="15.75" customHeight="1" x14ac:dyDescent="0.3">
      <c r="A81" s="30"/>
      <c r="B81" s="31"/>
      <c r="C81" s="42"/>
      <c r="D81" s="41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2"/>
      <c r="DZ81" s="42"/>
      <c r="EA81" s="42"/>
    </row>
    <row r="82" spans="1:131" ht="15.75" customHeight="1" x14ac:dyDescent="0.3">
      <c r="A82" s="30"/>
      <c r="B82" s="31"/>
      <c r="C82" s="42"/>
      <c r="D82" s="41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2"/>
      <c r="DZ82" s="42"/>
      <c r="EA82" s="42"/>
    </row>
    <row r="83" spans="1:131" ht="15.75" customHeight="1" x14ac:dyDescent="0.3">
      <c r="A83" s="30"/>
      <c r="B83" s="31"/>
      <c r="C83" s="42"/>
      <c r="D83" s="41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2"/>
      <c r="DZ83" s="42"/>
      <c r="EA83" s="42"/>
    </row>
    <row r="84" spans="1:131" ht="15.75" customHeight="1" x14ac:dyDescent="0.3">
      <c r="A84" s="30"/>
      <c r="B84" s="31"/>
      <c r="C84" s="42"/>
      <c r="D84" s="41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2"/>
      <c r="DZ84" s="42"/>
      <c r="EA84" s="42"/>
    </row>
    <row r="85" spans="1:131" ht="15.75" customHeight="1" x14ac:dyDescent="0.3">
      <c r="A85" s="30"/>
      <c r="B85" s="31"/>
      <c r="C85" s="42"/>
      <c r="D85" s="41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2"/>
      <c r="DZ85" s="42"/>
      <c r="EA85" s="42"/>
    </row>
    <row r="86" spans="1:131" ht="15.75" customHeight="1" x14ac:dyDescent="0.3">
      <c r="A86" s="30"/>
      <c r="B86" s="31"/>
      <c r="C86" s="42"/>
      <c r="D86" s="41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2"/>
      <c r="DZ86" s="42"/>
      <c r="EA86" s="42"/>
    </row>
    <row r="87" spans="1:131" ht="15.75" customHeight="1" x14ac:dyDescent="0.3">
      <c r="A87" s="30"/>
      <c r="B87" s="31"/>
      <c r="C87" s="42"/>
      <c r="D87" s="41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2"/>
      <c r="DZ87" s="42"/>
      <c r="EA87" s="42"/>
    </row>
    <row r="88" spans="1:131" ht="15.75" customHeight="1" x14ac:dyDescent="0.3">
      <c r="A88" s="30"/>
      <c r="B88" s="31"/>
      <c r="C88" s="42"/>
      <c r="D88" s="41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2"/>
      <c r="DZ88" s="42"/>
      <c r="EA88" s="42"/>
    </row>
    <row r="89" spans="1:131" ht="15.75" customHeight="1" x14ac:dyDescent="0.3">
      <c r="A89" s="30"/>
      <c r="B89" s="31"/>
      <c r="C89" s="42"/>
      <c r="D89" s="41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2"/>
      <c r="DZ89" s="42"/>
      <c r="EA89" s="42"/>
    </row>
    <row r="90" spans="1:131" ht="15.75" customHeight="1" x14ac:dyDescent="0.3">
      <c r="A90" s="30"/>
      <c r="B90" s="31"/>
      <c r="C90" s="42"/>
      <c r="D90" s="41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2"/>
      <c r="DZ90" s="42"/>
      <c r="EA90" s="42"/>
    </row>
    <row r="91" spans="1:131" ht="15.75" customHeight="1" x14ac:dyDescent="0.3">
      <c r="A91" s="30"/>
      <c r="B91" s="31"/>
      <c r="C91" s="42"/>
      <c r="D91" s="41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2"/>
      <c r="DZ91" s="42"/>
      <c r="EA91" s="42"/>
    </row>
    <row r="92" spans="1:131" ht="15.75" customHeight="1" x14ac:dyDescent="0.3">
      <c r="A92" s="30"/>
      <c r="B92" s="31"/>
      <c r="C92" s="42"/>
      <c r="D92" s="41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2"/>
      <c r="DZ92" s="42"/>
      <c r="EA92" s="42"/>
    </row>
    <row r="93" spans="1:131" ht="15.75" customHeight="1" x14ac:dyDescent="0.3">
      <c r="A93" s="30"/>
      <c r="B93" s="31"/>
      <c r="C93" s="42"/>
      <c r="D93" s="41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2"/>
      <c r="DZ93" s="42"/>
      <c r="EA93" s="42"/>
    </row>
    <row r="94" spans="1:131" ht="15.75" customHeight="1" x14ac:dyDescent="0.3">
      <c r="A94" s="30"/>
      <c r="B94" s="31"/>
      <c r="C94" s="42"/>
      <c r="D94" s="41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2"/>
      <c r="DZ94" s="42"/>
      <c r="EA94" s="42"/>
    </row>
    <row r="95" spans="1:131" ht="15.75" customHeight="1" x14ac:dyDescent="0.3">
      <c r="A95" s="30"/>
      <c r="B95" s="31"/>
      <c r="C95" s="42"/>
      <c r="D95" s="41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2"/>
      <c r="DZ95" s="42"/>
      <c r="EA95" s="42"/>
    </row>
    <row r="96" spans="1:131" ht="15.75" customHeight="1" x14ac:dyDescent="0.3">
      <c r="A96" s="30"/>
      <c r="B96" s="31"/>
      <c r="C96" s="42"/>
      <c r="D96" s="41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2"/>
      <c r="DZ96" s="42"/>
      <c r="EA96" s="42"/>
    </row>
    <row r="97" spans="1:131" ht="15.75" customHeight="1" x14ac:dyDescent="0.3">
      <c r="A97" s="30"/>
      <c r="B97" s="31"/>
      <c r="C97" s="42"/>
      <c r="D97" s="41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2"/>
      <c r="DZ97" s="42"/>
      <c r="EA97" s="42"/>
    </row>
    <row r="98" spans="1:131" ht="15.75" customHeight="1" x14ac:dyDescent="0.3">
      <c r="A98" s="30"/>
      <c r="B98" s="31"/>
      <c r="C98" s="42"/>
      <c r="D98" s="41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2"/>
      <c r="DZ98" s="42"/>
      <c r="EA98" s="42"/>
    </row>
    <row r="99" spans="1:131" ht="15.75" customHeight="1" x14ac:dyDescent="0.3">
      <c r="A99" s="30"/>
      <c r="B99" s="31"/>
      <c r="C99" s="42"/>
      <c r="D99" s="41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2"/>
      <c r="DZ99" s="42"/>
      <c r="EA99" s="42"/>
    </row>
    <row r="100" spans="1:131" ht="15.75" customHeight="1" x14ac:dyDescent="0.3">
      <c r="A100" s="30"/>
      <c r="B100" s="31"/>
      <c r="C100" s="42"/>
      <c r="D100" s="41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2"/>
      <c r="DZ100" s="42"/>
      <c r="EA100" s="42"/>
    </row>
    <row r="101" spans="1:131" ht="15.75" customHeight="1" x14ac:dyDescent="0.3">
      <c r="A101" s="30"/>
      <c r="B101" s="31"/>
      <c r="C101" s="42"/>
      <c r="D101" s="41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2"/>
      <c r="DZ101" s="42"/>
      <c r="EA101" s="42"/>
    </row>
    <row r="102" spans="1:131" ht="15.75" customHeight="1" x14ac:dyDescent="0.3">
      <c r="A102" s="30"/>
      <c r="B102" s="31"/>
      <c r="C102" s="42"/>
      <c r="D102" s="41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2"/>
      <c r="DZ102" s="42"/>
      <c r="EA102" s="42"/>
    </row>
    <row r="103" spans="1:131" ht="15.75" customHeight="1" x14ac:dyDescent="0.3">
      <c r="A103" s="30"/>
      <c r="B103" s="31"/>
      <c r="C103" s="42"/>
      <c r="D103" s="41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2"/>
      <c r="DZ103" s="42"/>
      <c r="EA103" s="42"/>
    </row>
    <row r="104" spans="1:131" ht="15.75" customHeight="1" x14ac:dyDescent="0.3">
      <c r="A104" s="30"/>
      <c r="B104" s="31"/>
      <c r="C104" s="42"/>
      <c r="D104" s="41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2"/>
      <c r="DZ104" s="42"/>
      <c r="EA104" s="42"/>
    </row>
    <row r="105" spans="1:131" ht="15.75" customHeight="1" x14ac:dyDescent="0.3">
      <c r="A105" s="30"/>
      <c r="B105" s="31"/>
      <c r="C105" s="42"/>
      <c r="D105" s="41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2"/>
      <c r="DZ105" s="42"/>
      <c r="EA105" s="42"/>
    </row>
    <row r="106" spans="1:131" ht="15.75" customHeight="1" x14ac:dyDescent="0.3">
      <c r="A106" s="30"/>
      <c r="B106" s="31"/>
      <c r="C106" s="42"/>
      <c r="D106" s="41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2"/>
      <c r="DZ106" s="42"/>
      <c r="EA106" s="42"/>
    </row>
    <row r="107" spans="1:131" ht="15.75" customHeight="1" x14ac:dyDescent="0.3">
      <c r="A107" s="30"/>
      <c r="B107" s="31"/>
      <c r="C107" s="42"/>
      <c r="D107" s="41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2"/>
      <c r="DZ107" s="42"/>
      <c r="EA107" s="42"/>
    </row>
    <row r="108" spans="1:131" ht="15.75" customHeight="1" x14ac:dyDescent="0.3">
      <c r="A108" s="30"/>
      <c r="B108" s="31"/>
      <c r="C108" s="42"/>
      <c r="D108" s="41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2"/>
      <c r="DZ108" s="42"/>
      <c r="EA108" s="42"/>
    </row>
    <row r="109" spans="1:131" ht="15.75" customHeight="1" x14ac:dyDescent="0.3">
      <c r="A109" s="30"/>
      <c r="B109" s="31"/>
      <c r="C109" s="42"/>
      <c r="D109" s="41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2"/>
      <c r="DZ109" s="42"/>
      <c r="EA109" s="42"/>
    </row>
    <row r="110" spans="1:131" ht="15.75" customHeight="1" x14ac:dyDescent="0.3">
      <c r="A110" s="30"/>
      <c r="B110" s="31"/>
      <c r="C110" s="42"/>
      <c r="D110" s="41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2"/>
      <c r="DZ110" s="42"/>
      <c r="EA110" s="42"/>
    </row>
    <row r="111" spans="1:131" ht="15.75" customHeight="1" x14ac:dyDescent="0.3">
      <c r="A111" s="30"/>
      <c r="B111" s="31"/>
      <c r="C111" s="42"/>
      <c r="D111" s="41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2"/>
      <c r="DZ111" s="42"/>
      <c r="EA111" s="42"/>
    </row>
    <row r="112" spans="1:131" ht="15.75" customHeight="1" x14ac:dyDescent="0.3">
      <c r="A112" s="30"/>
      <c r="B112" s="31"/>
      <c r="C112" s="42"/>
      <c r="D112" s="41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2"/>
      <c r="DZ112" s="42"/>
      <c r="EA112" s="42"/>
    </row>
    <row r="113" spans="1:131" ht="15.75" customHeight="1" x14ac:dyDescent="0.3">
      <c r="A113" s="30"/>
      <c r="B113" s="31"/>
      <c r="C113" s="42"/>
      <c r="D113" s="41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2"/>
      <c r="DZ113" s="42"/>
      <c r="EA113" s="42"/>
    </row>
    <row r="114" spans="1:131" ht="15.75" customHeight="1" x14ac:dyDescent="0.3">
      <c r="A114" s="30"/>
      <c r="B114" s="31"/>
      <c r="C114" s="42"/>
      <c r="D114" s="41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2"/>
      <c r="DZ114" s="42"/>
      <c r="EA114" s="42"/>
    </row>
    <row r="115" spans="1:131" ht="15.75" customHeight="1" x14ac:dyDescent="0.3">
      <c r="A115" s="30"/>
      <c r="B115" s="31"/>
      <c r="C115" s="42"/>
      <c r="D115" s="41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2"/>
      <c r="DZ115" s="42"/>
      <c r="EA115" s="42"/>
    </row>
    <row r="116" spans="1:131" ht="15.75" customHeight="1" x14ac:dyDescent="0.3">
      <c r="A116" s="30"/>
      <c r="B116" s="31"/>
      <c r="C116" s="42"/>
      <c r="D116" s="41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2"/>
      <c r="DZ116" s="42"/>
      <c r="EA116" s="42"/>
    </row>
    <row r="117" spans="1:131" ht="15.75" customHeight="1" x14ac:dyDescent="0.3">
      <c r="A117" s="30"/>
      <c r="B117" s="31"/>
      <c r="C117" s="42"/>
      <c r="D117" s="41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2"/>
      <c r="DZ117" s="42"/>
      <c r="EA117" s="42"/>
    </row>
    <row r="118" spans="1:131" ht="15.75" customHeight="1" x14ac:dyDescent="0.3">
      <c r="A118" s="30"/>
      <c r="B118" s="31"/>
      <c r="C118" s="42"/>
      <c r="D118" s="41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2"/>
      <c r="DZ118" s="42"/>
      <c r="EA118" s="42"/>
    </row>
    <row r="119" spans="1:131" ht="15.75" customHeight="1" x14ac:dyDescent="0.3">
      <c r="A119" s="30"/>
      <c r="B119" s="31"/>
      <c r="C119" s="42"/>
      <c r="D119" s="41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2"/>
      <c r="DZ119" s="42"/>
      <c r="EA119" s="42"/>
    </row>
    <row r="120" spans="1:131" ht="15.75" customHeight="1" x14ac:dyDescent="0.3">
      <c r="A120" s="30"/>
      <c r="B120" s="31"/>
      <c r="C120" s="42"/>
      <c r="D120" s="41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2"/>
      <c r="DZ120" s="42"/>
      <c r="EA120" s="42"/>
    </row>
    <row r="121" spans="1:131" ht="15.75" customHeight="1" x14ac:dyDescent="0.3">
      <c r="A121" s="30"/>
      <c r="B121" s="31"/>
      <c r="C121" s="42"/>
      <c r="D121" s="41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2"/>
      <c r="DZ121" s="42"/>
      <c r="EA121" s="42"/>
    </row>
    <row r="122" spans="1:131" ht="15.75" customHeight="1" x14ac:dyDescent="0.3">
      <c r="A122" s="30"/>
      <c r="B122" s="31"/>
      <c r="C122" s="42"/>
      <c r="D122" s="41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2"/>
      <c r="DZ122" s="42"/>
      <c r="EA122" s="42"/>
    </row>
    <row r="123" spans="1:131" ht="15.75" customHeight="1" x14ac:dyDescent="0.3">
      <c r="A123" s="30"/>
      <c r="B123" s="31"/>
      <c r="C123" s="42"/>
      <c r="D123" s="41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2"/>
      <c r="DZ123" s="42"/>
      <c r="EA123" s="42"/>
    </row>
    <row r="124" spans="1:131" ht="15.75" customHeight="1" x14ac:dyDescent="0.3">
      <c r="A124" s="30"/>
      <c r="B124" s="31"/>
      <c r="C124" s="42"/>
      <c r="D124" s="41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2"/>
      <c r="DZ124" s="42"/>
      <c r="EA124" s="42"/>
    </row>
    <row r="125" spans="1:131" ht="15.75" customHeight="1" x14ac:dyDescent="0.3">
      <c r="A125" s="30"/>
      <c r="B125" s="31"/>
      <c r="C125" s="42"/>
      <c r="D125" s="41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2"/>
      <c r="DZ125" s="42"/>
      <c r="EA125" s="42"/>
    </row>
    <row r="126" spans="1:131" ht="15.75" customHeight="1" x14ac:dyDescent="0.3">
      <c r="A126" s="30"/>
      <c r="B126" s="31"/>
      <c r="C126" s="42"/>
      <c r="D126" s="41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2"/>
      <c r="DZ126" s="42"/>
      <c r="EA126" s="42"/>
    </row>
    <row r="127" spans="1:131" ht="15.75" customHeight="1" x14ac:dyDescent="0.3">
      <c r="A127" s="30"/>
      <c r="B127" s="31"/>
      <c r="C127" s="42"/>
      <c r="D127" s="41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2"/>
      <c r="DZ127" s="42"/>
      <c r="EA127" s="42"/>
    </row>
    <row r="128" spans="1:131" ht="15.75" customHeight="1" x14ac:dyDescent="0.3">
      <c r="A128" s="30"/>
      <c r="B128" s="31"/>
      <c r="C128" s="42"/>
      <c r="D128" s="41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2"/>
      <c r="DZ128" s="42"/>
      <c r="EA128" s="42"/>
    </row>
    <row r="129" spans="1:131" ht="15.75" customHeight="1" x14ac:dyDescent="0.3">
      <c r="A129" s="30"/>
      <c r="B129" s="31"/>
      <c r="C129" s="42"/>
      <c r="D129" s="41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2"/>
      <c r="DZ129" s="42"/>
      <c r="EA129" s="42"/>
    </row>
    <row r="130" spans="1:131" ht="15.75" customHeight="1" x14ac:dyDescent="0.3">
      <c r="A130" s="30"/>
      <c r="B130" s="31"/>
      <c r="C130" s="42"/>
      <c r="D130" s="41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2"/>
      <c r="DZ130" s="42"/>
      <c r="EA130" s="42"/>
    </row>
    <row r="131" spans="1:131" ht="15.75" customHeight="1" x14ac:dyDescent="0.3">
      <c r="A131" s="30"/>
      <c r="B131" s="31"/>
      <c r="C131" s="42"/>
      <c r="D131" s="41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2"/>
      <c r="DZ131" s="42"/>
      <c r="EA131" s="42"/>
    </row>
    <row r="132" spans="1:131" ht="15.75" customHeight="1" x14ac:dyDescent="0.3">
      <c r="A132" s="30"/>
      <c r="B132" s="31"/>
      <c r="C132" s="42"/>
      <c r="D132" s="41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2"/>
      <c r="DZ132" s="42"/>
      <c r="EA132" s="42"/>
    </row>
    <row r="133" spans="1:131" ht="15.75" customHeight="1" x14ac:dyDescent="0.3">
      <c r="A133" s="30"/>
      <c r="B133" s="31"/>
      <c r="C133" s="42"/>
      <c r="D133" s="41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2"/>
      <c r="DZ133" s="42"/>
      <c r="EA133" s="42"/>
    </row>
    <row r="134" spans="1:131" ht="15.75" customHeight="1" x14ac:dyDescent="0.3">
      <c r="A134" s="30"/>
      <c r="B134" s="31"/>
      <c r="C134" s="42"/>
      <c r="D134" s="41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2"/>
      <c r="DZ134" s="42"/>
      <c r="EA134" s="42"/>
    </row>
    <row r="135" spans="1:131" ht="15.75" customHeight="1" x14ac:dyDescent="0.3">
      <c r="A135" s="30"/>
      <c r="B135" s="31"/>
      <c r="C135" s="42"/>
      <c r="D135" s="41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2"/>
      <c r="DZ135" s="42"/>
      <c r="EA135" s="42"/>
    </row>
    <row r="136" spans="1:131" ht="15.75" customHeight="1" x14ac:dyDescent="0.3">
      <c r="A136" s="30"/>
      <c r="B136" s="31"/>
      <c r="C136" s="42"/>
      <c r="D136" s="41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2"/>
      <c r="DZ136" s="42"/>
      <c r="EA136" s="42"/>
    </row>
    <row r="137" spans="1:131" ht="15.75" customHeight="1" x14ac:dyDescent="0.3">
      <c r="A137" s="30"/>
      <c r="B137" s="31"/>
      <c r="C137" s="42"/>
      <c r="D137" s="41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2"/>
      <c r="DZ137" s="42"/>
      <c r="EA137" s="42"/>
    </row>
    <row r="138" spans="1:131" ht="15.75" customHeight="1" x14ac:dyDescent="0.3">
      <c r="A138" s="30"/>
      <c r="B138" s="31"/>
      <c r="C138" s="42"/>
      <c r="D138" s="41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2"/>
      <c r="DZ138" s="42"/>
      <c r="EA138" s="42"/>
    </row>
    <row r="139" spans="1:131" ht="15.75" customHeight="1" x14ac:dyDescent="0.3">
      <c r="A139" s="30"/>
      <c r="B139" s="31"/>
      <c r="C139" s="42"/>
      <c r="D139" s="41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2"/>
      <c r="DZ139" s="42"/>
      <c r="EA139" s="42"/>
    </row>
    <row r="140" spans="1:131" ht="15.75" customHeight="1" x14ac:dyDescent="0.3">
      <c r="A140" s="30"/>
      <c r="B140" s="31"/>
      <c r="C140" s="42"/>
      <c r="D140" s="41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2"/>
      <c r="DZ140" s="42"/>
      <c r="EA140" s="42"/>
    </row>
    <row r="141" spans="1:131" ht="15.75" customHeight="1" x14ac:dyDescent="0.3">
      <c r="A141" s="30"/>
      <c r="B141" s="31"/>
      <c r="C141" s="42"/>
      <c r="D141" s="41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2"/>
      <c r="DZ141" s="42"/>
      <c r="EA141" s="42"/>
    </row>
    <row r="142" spans="1:131" ht="15.75" customHeight="1" x14ac:dyDescent="0.3">
      <c r="A142" s="30"/>
      <c r="B142" s="31"/>
      <c r="C142" s="42"/>
      <c r="D142" s="41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2"/>
      <c r="DZ142" s="42"/>
      <c r="EA142" s="42"/>
    </row>
    <row r="143" spans="1:131" ht="15.75" customHeight="1" x14ac:dyDescent="0.3">
      <c r="A143" s="30"/>
      <c r="B143" s="31"/>
      <c r="C143" s="42"/>
      <c r="D143" s="41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2"/>
      <c r="DZ143" s="42"/>
      <c r="EA143" s="42"/>
    </row>
    <row r="144" spans="1:131" ht="15.75" customHeight="1" x14ac:dyDescent="0.3">
      <c r="A144" s="30"/>
      <c r="B144" s="31"/>
      <c r="C144" s="42"/>
      <c r="D144" s="41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2"/>
      <c r="DZ144" s="42"/>
      <c r="EA144" s="42"/>
    </row>
    <row r="145" spans="1:131" ht="15.75" customHeight="1" x14ac:dyDescent="0.3">
      <c r="A145" s="30"/>
      <c r="B145" s="31"/>
      <c r="C145" s="42"/>
      <c r="D145" s="41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2"/>
      <c r="DZ145" s="42"/>
      <c r="EA145" s="42"/>
    </row>
    <row r="146" spans="1:131" ht="15.75" customHeight="1" x14ac:dyDescent="0.3">
      <c r="A146" s="30"/>
      <c r="B146" s="31"/>
      <c r="C146" s="42"/>
      <c r="D146" s="41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2"/>
      <c r="DZ146" s="42"/>
      <c r="EA146" s="42"/>
    </row>
    <row r="147" spans="1:131" ht="15.75" customHeight="1" x14ac:dyDescent="0.3">
      <c r="A147" s="30"/>
      <c r="B147" s="31"/>
      <c r="C147" s="42"/>
      <c r="D147" s="41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2"/>
      <c r="DZ147" s="42"/>
      <c r="EA147" s="42"/>
    </row>
    <row r="148" spans="1:131" ht="15.75" customHeight="1" x14ac:dyDescent="0.3">
      <c r="A148" s="30"/>
      <c r="B148" s="31"/>
      <c r="C148" s="42"/>
      <c r="D148" s="41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2"/>
      <c r="DZ148" s="42"/>
      <c r="EA148" s="42"/>
    </row>
    <row r="149" spans="1:131" ht="15.75" customHeight="1" x14ac:dyDescent="0.3">
      <c r="A149" s="30"/>
      <c r="B149" s="31"/>
      <c r="C149" s="42"/>
      <c r="D149" s="41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2"/>
      <c r="DZ149" s="42"/>
      <c r="EA149" s="42"/>
    </row>
    <row r="150" spans="1:131" ht="15.75" customHeight="1" x14ac:dyDescent="0.3">
      <c r="A150" s="30"/>
      <c r="B150" s="31"/>
      <c r="C150" s="42"/>
      <c r="D150" s="41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2"/>
      <c r="DZ150" s="42"/>
      <c r="EA150" s="42"/>
    </row>
    <row r="151" spans="1:131" ht="15.75" customHeight="1" x14ac:dyDescent="0.3">
      <c r="A151" s="30"/>
      <c r="B151" s="31"/>
      <c r="C151" s="42"/>
      <c r="D151" s="41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2"/>
      <c r="DZ151" s="42"/>
      <c r="EA151" s="42"/>
    </row>
    <row r="152" spans="1:131" ht="15.75" customHeight="1" x14ac:dyDescent="0.3">
      <c r="A152" s="30"/>
      <c r="B152" s="31"/>
      <c r="C152" s="42"/>
      <c r="D152" s="41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2"/>
      <c r="DZ152" s="42"/>
      <c r="EA152" s="42"/>
    </row>
    <row r="153" spans="1:131" ht="15.75" customHeight="1" x14ac:dyDescent="0.3">
      <c r="A153" s="30"/>
      <c r="B153" s="31"/>
      <c r="C153" s="42"/>
      <c r="D153" s="41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2"/>
      <c r="DZ153" s="42"/>
      <c r="EA153" s="42"/>
    </row>
    <row r="154" spans="1:131" ht="15.75" customHeight="1" x14ac:dyDescent="0.3">
      <c r="A154" s="30"/>
      <c r="B154" s="31"/>
      <c r="C154" s="42"/>
      <c r="D154" s="41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2"/>
      <c r="DZ154" s="42"/>
      <c r="EA154" s="42"/>
    </row>
    <row r="155" spans="1:131" ht="15.75" customHeight="1" x14ac:dyDescent="0.3">
      <c r="A155" s="30"/>
      <c r="B155" s="31"/>
      <c r="C155" s="42"/>
      <c r="D155" s="41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2"/>
      <c r="DZ155" s="42"/>
      <c r="EA155" s="42"/>
    </row>
    <row r="156" spans="1:131" ht="15.75" customHeight="1" x14ac:dyDescent="0.3">
      <c r="A156" s="30"/>
      <c r="B156" s="31"/>
      <c r="C156" s="42"/>
      <c r="D156" s="41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2"/>
      <c r="DZ156" s="42"/>
      <c r="EA156" s="42"/>
    </row>
    <row r="157" spans="1:131" ht="15.75" customHeight="1" x14ac:dyDescent="0.3">
      <c r="A157" s="30"/>
      <c r="B157" s="31"/>
      <c r="C157" s="42"/>
      <c r="D157" s="41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2"/>
      <c r="DZ157" s="42"/>
      <c r="EA157" s="42"/>
    </row>
    <row r="158" spans="1:131" ht="15.75" customHeight="1" x14ac:dyDescent="0.3">
      <c r="A158" s="30"/>
      <c r="B158" s="31"/>
      <c r="C158" s="42"/>
      <c r="D158" s="41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2"/>
      <c r="DZ158" s="42"/>
      <c r="EA158" s="42"/>
    </row>
    <row r="159" spans="1:131" ht="15.75" customHeight="1" x14ac:dyDescent="0.3">
      <c r="A159" s="30"/>
      <c r="B159" s="31"/>
      <c r="C159" s="42"/>
      <c r="D159" s="41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2"/>
      <c r="DZ159" s="42"/>
      <c r="EA159" s="42"/>
    </row>
    <row r="160" spans="1:131" ht="15.75" customHeight="1" x14ac:dyDescent="0.3">
      <c r="A160" s="30"/>
      <c r="B160" s="31"/>
      <c r="C160" s="42"/>
      <c r="D160" s="41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2"/>
      <c r="DZ160" s="42"/>
      <c r="EA160" s="42"/>
    </row>
    <row r="161" spans="1:131" ht="15.75" customHeight="1" x14ac:dyDescent="0.3">
      <c r="A161" s="30"/>
      <c r="B161" s="31"/>
      <c r="C161" s="42"/>
      <c r="D161" s="41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2"/>
      <c r="DZ161" s="42"/>
      <c r="EA161" s="42"/>
    </row>
    <row r="162" spans="1:131" ht="15.75" customHeight="1" x14ac:dyDescent="0.3">
      <c r="A162" s="30"/>
      <c r="B162" s="31"/>
      <c r="C162" s="42"/>
      <c r="D162" s="41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2"/>
      <c r="DZ162" s="42"/>
      <c r="EA162" s="42"/>
    </row>
    <row r="163" spans="1:131" ht="15.75" customHeight="1" x14ac:dyDescent="0.3">
      <c r="A163" s="30"/>
      <c r="B163" s="31"/>
      <c r="C163" s="42"/>
      <c r="D163" s="41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2"/>
      <c r="DZ163" s="42"/>
      <c r="EA163" s="42"/>
    </row>
    <row r="164" spans="1:131" ht="15.75" customHeight="1" x14ac:dyDescent="0.3">
      <c r="A164" s="30"/>
      <c r="B164" s="31"/>
      <c r="C164" s="42"/>
      <c r="D164" s="41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2"/>
      <c r="DZ164" s="42"/>
      <c r="EA164" s="42"/>
    </row>
    <row r="165" spans="1:131" ht="15.75" customHeight="1" x14ac:dyDescent="0.3">
      <c r="A165" s="30"/>
      <c r="B165" s="31"/>
      <c r="C165" s="42"/>
      <c r="D165" s="41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2"/>
      <c r="DZ165" s="42"/>
      <c r="EA165" s="42"/>
    </row>
    <row r="166" spans="1:131" ht="15.75" customHeight="1" x14ac:dyDescent="0.3">
      <c r="A166" s="30"/>
      <c r="B166" s="31"/>
      <c r="C166" s="42"/>
      <c r="D166" s="41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2"/>
      <c r="DZ166" s="42"/>
      <c r="EA166" s="42"/>
    </row>
    <row r="167" spans="1:131" ht="15.75" customHeight="1" x14ac:dyDescent="0.3">
      <c r="A167" s="30"/>
      <c r="B167" s="31"/>
      <c r="C167" s="42"/>
      <c r="D167" s="41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2"/>
      <c r="DZ167" s="42"/>
      <c r="EA167" s="42"/>
    </row>
    <row r="168" spans="1:131" ht="15.75" customHeight="1" x14ac:dyDescent="0.3">
      <c r="A168" s="30"/>
      <c r="B168" s="31"/>
      <c r="C168" s="42"/>
      <c r="D168" s="41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2"/>
      <c r="DZ168" s="42"/>
      <c r="EA168" s="42"/>
    </row>
    <row r="169" spans="1:131" ht="15.75" customHeight="1" x14ac:dyDescent="0.3">
      <c r="A169" s="30"/>
      <c r="B169" s="31"/>
      <c r="C169" s="42"/>
      <c r="D169" s="41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2"/>
      <c r="DZ169" s="42"/>
      <c r="EA169" s="42"/>
    </row>
    <row r="170" spans="1:131" ht="15.75" customHeight="1" x14ac:dyDescent="0.3">
      <c r="A170" s="30"/>
      <c r="B170" s="31"/>
      <c r="C170" s="42"/>
      <c r="D170" s="41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2"/>
      <c r="DZ170" s="42"/>
      <c r="EA170" s="42"/>
    </row>
    <row r="171" spans="1:131" ht="15.75" customHeight="1" x14ac:dyDescent="0.3">
      <c r="A171" s="30"/>
      <c r="B171" s="31"/>
      <c r="C171" s="42"/>
      <c r="D171" s="41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2"/>
      <c r="DZ171" s="42"/>
      <c r="EA171" s="42"/>
    </row>
    <row r="172" spans="1:131" ht="15.75" customHeight="1" x14ac:dyDescent="0.3">
      <c r="A172" s="30"/>
      <c r="B172" s="31"/>
      <c r="C172" s="42"/>
      <c r="D172" s="41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2"/>
      <c r="DZ172" s="42"/>
      <c r="EA172" s="42"/>
    </row>
    <row r="173" spans="1:131" ht="15.75" customHeight="1" x14ac:dyDescent="0.3">
      <c r="A173" s="30"/>
      <c r="B173" s="31"/>
      <c r="C173" s="42"/>
      <c r="D173" s="41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2"/>
      <c r="DZ173" s="42"/>
      <c r="EA173" s="42"/>
    </row>
    <row r="174" spans="1:131" ht="15.75" customHeight="1" x14ac:dyDescent="0.3">
      <c r="A174" s="30"/>
      <c r="B174" s="31"/>
      <c r="C174" s="42"/>
      <c r="D174" s="41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2"/>
      <c r="DZ174" s="42"/>
      <c r="EA174" s="42"/>
    </row>
    <row r="175" spans="1:131" ht="15.75" customHeight="1" x14ac:dyDescent="0.3">
      <c r="A175" s="30"/>
      <c r="B175" s="31"/>
      <c r="C175" s="42"/>
      <c r="D175" s="41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2"/>
      <c r="DZ175" s="42"/>
      <c r="EA175" s="42"/>
    </row>
    <row r="176" spans="1:131" ht="15.75" customHeight="1" x14ac:dyDescent="0.3">
      <c r="A176" s="30"/>
      <c r="B176" s="31"/>
      <c r="C176" s="42"/>
      <c r="D176" s="41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2"/>
      <c r="DZ176" s="42"/>
      <c r="EA176" s="42"/>
    </row>
    <row r="177" spans="1:131" ht="15.75" customHeight="1" x14ac:dyDescent="0.3">
      <c r="A177" s="30"/>
      <c r="B177" s="31"/>
      <c r="C177" s="42"/>
      <c r="D177" s="41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2"/>
      <c r="DZ177" s="42"/>
      <c r="EA177" s="42"/>
    </row>
    <row r="178" spans="1:131" ht="15.75" customHeight="1" x14ac:dyDescent="0.3">
      <c r="A178" s="30"/>
      <c r="B178" s="31"/>
      <c r="C178" s="42"/>
      <c r="D178" s="41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2"/>
      <c r="DZ178" s="42"/>
      <c r="EA178" s="42"/>
    </row>
    <row r="179" spans="1:131" ht="15.75" customHeight="1" x14ac:dyDescent="0.3">
      <c r="A179" s="30"/>
      <c r="B179" s="31"/>
      <c r="C179" s="42"/>
      <c r="D179" s="41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2"/>
      <c r="DZ179" s="42"/>
      <c r="EA179" s="42"/>
    </row>
    <row r="180" spans="1:131" ht="15.75" customHeight="1" x14ac:dyDescent="0.3">
      <c r="A180" s="30"/>
      <c r="B180" s="31"/>
      <c r="C180" s="42"/>
      <c r="D180" s="41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2"/>
      <c r="DZ180" s="42"/>
      <c r="EA180" s="42"/>
    </row>
    <row r="181" spans="1:131" ht="15.75" customHeight="1" x14ac:dyDescent="0.3">
      <c r="A181" s="30"/>
      <c r="B181" s="31"/>
      <c r="C181" s="42"/>
      <c r="D181" s="41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2"/>
      <c r="DZ181" s="42"/>
      <c r="EA181" s="42"/>
    </row>
    <row r="182" spans="1:131" ht="15.75" customHeight="1" x14ac:dyDescent="0.3">
      <c r="A182" s="30"/>
      <c r="B182" s="31"/>
      <c r="C182" s="42"/>
      <c r="D182" s="41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2"/>
      <c r="DZ182" s="42"/>
      <c r="EA182" s="42"/>
    </row>
    <row r="183" spans="1:131" ht="15.75" customHeight="1" x14ac:dyDescent="0.3">
      <c r="A183" s="30"/>
      <c r="B183" s="31"/>
      <c r="C183" s="42"/>
      <c r="D183" s="41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2"/>
      <c r="DZ183" s="42"/>
      <c r="EA183" s="42"/>
    </row>
    <row r="184" spans="1:131" ht="15.75" customHeight="1" x14ac:dyDescent="0.3">
      <c r="A184" s="30"/>
      <c r="B184" s="31"/>
      <c r="C184" s="42"/>
      <c r="D184" s="41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1"/>
      <c r="DY184" s="42"/>
      <c r="DZ184" s="42"/>
      <c r="EA184" s="42"/>
    </row>
    <row r="185" spans="1:131" ht="15.75" customHeight="1" x14ac:dyDescent="0.3">
      <c r="A185" s="30"/>
      <c r="B185" s="31"/>
      <c r="C185" s="42"/>
      <c r="D185" s="41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2"/>
      <c r="DZ185" s="42"/>
      <c r="EA185" s="42"/>
    </row>
    <row r="186" spans="1:131" ht="15.75" customHeight="1" x14ac:dyDescent="0.3">
      <c r="A186" s="30"/>
      <c r="B186" s="31"/>
      <c r="C186" s="42"/>
      <c r="D186" s="41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2"/>
      <c r="DZ186" s="42"/>
      <c r="EA186" s="42"/>
    </row>
    <row r="187" spans="1:131" ht="15.75" customHeight="1" x14ac:dyDescent="0.3">
      <c r="A187" s="30"/>
      <c r="B187" s="31"/>
      <c r="C187" s="42"/>
      <c r="D187" s="41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2"/>
      <c r="DZ187" s="42"/>
      <c r="EA187" s="42"/>
    </row>
    <row r="188" spans="1:131" ht="15.75" customHeight="1" x14ac:dyDescent="0.3">
      <c r="A188" s="30"/>
      <c r="B188" s="31"/>
      <c r="C188" s="42"/>
      <c r="D188" s="41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2"/>
      <c r="DZ188" s="42"/>
      <c r="EA188" s="42"/>
    </row>
    <row r="189" spans="1:131" ht="15.75" customHeight="1" x14ac:dyDescent="0.3">
      <c r="A189" s="30"/>
      <c r="B189" s="31"/>
      <c r="C189" s="42"/>
      <c r="D189" s="41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2"/>
      <c r="DZ189" s="42"/>
      <c r="EA189" s="42"/>
    </row>
    <row r="190" spans="1:131" ht="15.75" customHeight="1" x14ac:dyDescent="0.3">
      <c r="A190" s="30"/>
      <c r="B190" s="31"/>
      <c r="C190" s="42"/>
      <c r="D190" s="41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2"/>
      <c r="DZ190" s="42"/>
      <c r="EA190" s="42"/>
    </row>
    <row r="191" spans="1:131" ht="15.75" customHeight="1" x14ac:dyDescent="0.3">
      <c r="A191" s="30"/>
      <c r="B191" s="31"/>
      <c r="C191" s="42"/>
      <c r="D191" s="41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2"/>
      <c r="DZ191" s="42"/>
      <c r="EA191" s="42"/>
    </row>
    <row r="192" spans="1:131" ht="15.75" customHeight="1" x14ac:dyDescent="0.3">
      <c r="A192" s="30"/>
      <c r="B192" s="31"/>
      <c r="C192" s="42"/>
      <c r="D192" s="41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2"/>
      <c r="DZ192" s="42"/>
      <c r="EA192" s="42"/>
    </row>
    <row r="193" spans="1:131" ht="15.75" customHeight="1" x14ac:dyDescent="0.3">
      <c r="A193" s="30"/>
      <c r="B193" s="31"/>
      <c r="C193" s="42"/>
      <c r="D193" s="41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2"/>
      <c r="DZ193" s="42"/>
      <c r="EA193" s="42"/>
    </row>
    <row r="194" spans="1:131" ht="15.75" customHeight="1" x14ac:dyDescent="0.3">
      <c r="A194" s="30"/>
      <c r="B194" s="31"/>
      <c r="C194" s="42"/>
      <c r="D194" s="41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2"/>
      <c r="DZ194" s="42"/>
      <c r="EA194" s="42"/>
    </row>
    <row r="195" spans="1:131" ht="15.75" customHeight="1" x14ac:dyDescent="0.3">
      <c r="A195" s="30"/>
      <c r="B195" s="31"/>
      <c r="C195" s="42"/>
      <c r="D195" s="41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2"/>
      <c r="DZ195" s="42"/>
      <c r="EA195" s="42"/>
    </row>
    <row r="196" spans="1:131" ht="15.75" customHeight="1" x14ac:dyDescent="0.3">
      <c r="A196" s="30"/>
      <c r="B196" s="31"/>
      <c r="C196" s="42"/>
      <c r="D196" s="41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2"/>
      <c r="DZ196" s="42"/>
      <c r="EA196" s="42"/>
    </row>
    <row r="197" spans="1:131" ht="15.75" customHeight="1" x14ac:dyDescent="0.3">
      <c r="A197" s="30"/>
      <c r="B197" s="31"/>
      <c r="C197" s="42"/>
      <c r="D197" s="41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/>
      <c r="DY197" s="42"/>
      <c r="DZ197" s="42"/>
      <c r="EA197" s="42"/>
    </row>
    <row r="198" spans="1:131" ht="15.75" customHeight="1" x14ac:dyDescent="0.3">
      <c r="A198" s="30"/>
      <c r="B198" s="31"/>
      <c r="C198" s="42"/>
      <c r="D198" s="41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2"/>
      <c r="DZ198" s="42"/>
      <c r="EA198" s="42"/>
    </row>
    <row r="199" spans="1:131" ht="15.75" customHeight="1" x14ac:dyDescent="0.3">
      <c r="A199" s="30"/>
      <c r="B199" s="31"/>
      <c r="C199" s="42"/>
      <c r="D199" s="41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2"/>
      <c r="DZ199" s="42"/>
      <c r="EA199" s="42"/>
    </row>
    <row r="200" spans="1:131" ht="15.75" customHeight="1" x14ac:dyDescent="0.3">
      <c r="A200" s="30"/>
      <c r="B200" s="31"/>
      <c r="C200" s="42"/>
      <c r="D200" s="41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2"/>
      <c r="DZ200" s="42"/>
      <c r="EA200" s="42"/>
    </row>
    <row r="201" spans="1:131" ht="15.75" customHeight="1" x14ac:dyDescent="0.3">
      <c r="A201" s="30"/>
      <c r="B201" s="31"/>
      <c r="C201" s="42"/>
      <c r="D201" s="41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1"/>
      <c r="DY201" s="42"/>
      <c r="DZ201" s="42"/>
      <c r="EA201" s="42"/>
    </row>
    <row r="202" spans="1:131" ht="15.75" customHeight="1" x14ac:dyDescent="0.3">
      <c r="A202" s="30"/>
      <c r="B202" s="31"/>
      <c r="C202" s="42"/>
      <c r="D202" s="41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2"/>
      <c r="DZ202" s="42"/>
      <c r="EA202" s="42"/>
    </row>
    <row r="203" spans="1:131" ht="15.75" customHeight="1" x14ac:dyDescent="0.3">
      <c r="A203" s="30"/>
      <c r="B203" s="31"/>
      <c r="C203" s="42"/>
      <c r="D203" s="41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  <c r="DU203" s="41"/>
      <c r="DV203" s="41"/>
      <c r="DW203" s="41"/>
      <c r="DX203" s="41"/>
      <c r="DY203" s="42"/>
      <c r="DZ203" s="42"/>
      <c r="EA203" s="42"/>
    </row>
    <row r="204" spans="1:131" ht="15.75" customHeight="1" x14ac:dyDescent="0.3">
      <c r="A204" s="30"/>
      <c r="B204" s="31"/>
      <c r="C204" s="42"/>
      <c r="D204" s="41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  <c r="DU204" s="41"/>
      <c r="DV204" s="41"/>
      <c r="DW204" s="41"/>
      <c r="DX204" s="41"/>
      <c r="DY204" s="42"/>
      <c r="DZ204" s="42"/>
      <c r="EA204" s="42"/>
    </row>
    <row r="205" spans="1:131" ht="15.75" customHeight="1" x14ac:dyDescent="0.3">
      <c r="A205" s="30"/>
      <c r="B205" s="31"/>
      <c r="C205" s="42"/>
      <c r="D205" s="41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DT205" s="41"/>
      <c r="DU205" s="41"/>
      <c r="DV205" s="41"/>
      <c r="DW205" s="41"/>
      <c r="DX205" s="41"/>
      <c r="DY205" s="42"/>
      <c r="DZ205" s="42"/>
      <c r="EA205" s="42"/>
    </row>
    <row r="206" spans="1:131" ht="15.75" customHeight="1" x14ac:dyDescent="0.3">
      <c r="A206" s="30"/>
      <c r="B206" s="31"/>
      <c r="C206" s="42"/>
      <c r="D206" s="41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  <c r="DU206" s="41"/>
      <c r="DV206" s="41"/>
      <c r="DW206" s="41"/>
      <c r="DX206" s="41"/>
      <c r="DY206" s="42"/>
      <c r="DZ206" s="42"/>
      <c r="EA206" s="42"/>
    </row>
    <row r="207" spans="1:131" ht="15.75" customHeight="1" x14ac:dyDescent="0.3">
      <c r="A207" s="30"/>
      <c r="B207" s="31"/>
      <c r="C207" s="42"/>
      <c r="D207" s="41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1"/>
      <c r="DY207" s="42"/>
      <c r="DZ207" s="42"/>
      <c r="EA207" s="42"/>
    </row>
    <row r="208" spans="1:131" ht="15.75" customHeight="1" x14ac:dyDescent="0.3">
      <c r="A208" s="30"/>
      <c r="B208" s="31"/>
      <c r="C208" s="42"/>
      <c r="D208" s="41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  <c r="DT208" s="41"/>
      <c r="DU208" s="41"/>
      <c r="DV208" s="41"/>
      <c r="DW208" s="41"/>
      <c r="DX208" s="41"/>
      <c r="DY208" s="42"/>
      <c r="DZ208" s="42"/>
      <c r="EA208" s="42"/>
    </row>
    <row r="209" spans="1:131" ht="15.75" customHeight="1" x14ac:dyDescent="0.3">
      <c r="A209" s="30"/>
      <c r="B209" s="31"/>
      <c r="C209" s="42"/>
      <c r="D209" s="41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1"/>
      <c r="DY209" s="42"/>
      <c r="DZ209" s="42"/>
      <c r="EA209" s="42"/>
    </row>
    <row r="210" spans="1:131" ht="15.75" customHeight="1" x14ac:dyDescent="0.3">
      <c r="A210" s="30"/>
      <c r="B210" s="31"/>
      <c r="C210" s="42"/>
      <c r="D210" s="41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1"/>
      <c r="DY210" s="42"/>
      <c r="DZ210" s="42"/>
      <c r="EA210" s="42"/>
    </row>
    <row r="211" spans="1:131" ht="15.75" customHeight="1" x14ac:dyDescent="0.3">
      <c r="A211" s="30"/>
      <c r="B211" s="31"/>
      <c r="C211" s="42"/>
      <c r="D211" s="41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2"/>
      <c r="DZ211" s="42"/>
      <c r="EA211" s="42"/>
    </row>
    <row r="212" spans="1:131" ht="15.75" customHeight="1" x14ac:dyDescent="0.3">
      <c r="A212" s="30"/>
      <c r="B212" s="31"/>
      <c r="C212" s="42"/>
      <c r="D212" s="41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2"/>
      <c r="DZ212" s="42"/>
      <c r="EA212" s="42"/>
    </row>
    <row r="213" spans="1:131" ht="15.75" customHeight="1" x14ac:dyDescent="0.3">
      <c r="A213" s="30"/>
      <c r="B213" s="31"/>
      <c r="C213" s="42"/>
      <c r="D213" s="41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2"/>
      <c r="DZ213" s="42"/>
      <c r="EA213" s="42"/>
    </row>
    <row r="214" spans="1:131" ht="15.75" customHeight="1" x14ac:dyDescent="0.3">
      <c r="A214" s="30"/>
      <c r="B214" s="31"/>
      <c r="C214" s="42"/>
      <c r="D214" s="41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2"/>
      <c r="DZ214" s="42"/>
      <c r="EA214" s="42"/>
    </row>
    <row r="215" spans="1:131" ht="15.75" customHeight="1" x14ac:dyDescent="0.3">
      <c r="A215" s="30"/>
      <c r="B215" s="31"/>
      <c r="C215" s="42"/>
      <c r="D215" s="41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2"/>
      <c r="DZ215" s="42"/>
      <c r="EA215" s="42"/>
    </row>
    <row r="216" spans="1:131" ht="15.75" customHeight="1" x14ac:dyDescent="0.3">
      <c r="A216" s="30"/>
      <c r="B216" s="31"/>
      <c r="C216" s="42"/>
      <c r="D216" s="41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2"/>
      <c r="DZ216" s="42"/>
      <c r="EA216" s="42"/>
    </row>
    <row r="217" spans="1:131" ht="15.75" customHeight="1" x14ac:dyDescent="0.3">
      <c r="A217" s="30"/>
      <c r="B217" s="31"/>
      <c r="C217" s="42"/>
      <c r="D217" s="41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1"/>
      <c r="DY217" s="42"/>
      <c r="DZ217" s="42"/>
      <c r="EA217" s="42"/>
    </row>
    <row r="218" spans="1:131" ht="15.75" customHeight="1" x14ac:dyDescent="0.3">
      <c r="A218" s="30"/>
      <c r="B218" s="31"/>
      <c r="C218" s="42"/>
      <c r="D218" s="41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2"/>
      <c r="DZ218" s="42"/>
      <c r="EA218" s="42"/>
    </row>
    <row r="219" spans="1:131" ht="15.75" customHeight="1" x14ac:dyDescent="0.3">
      <c r="A219" s="30"/>
      <c r="B219" s="31"/>
      <c r="C219" s="42"/>
      <c r="D219" s="41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1"/>
      <c r="DY219" s="42"/>
      <c r="DZ219" s="42"/>
      <c r="EA219" s="42"/>
    </row>
    <row r="220" spans="1:131" ht="15.75" customHeight="1" x14ac:dyDescent="0.3">
      <c r="A220" s="30"/>
      <c r="B220" s="31"/>
      <c r="C220" s="42"/>
      <c r="D220" s="41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DT220" s="41"/>
      <c r="DU220" s="41"/>
      <c r="DV220" s="41"/>
      <c r="DW220" s="41"/>
      <c r="DX220" s="41"/>
      <c r="DY220" s="42"/>
      <c r="DZ220" s="42"/>
      <c r="EA220" s="42"/>
    </row>
    <row r="221" spans="1:131" ht="15.75" customHeight="1" x14ac:dyDescent="0.3">
      <c r="A221" s="30"/>
      <c r="B221" s="31"/>
      <c r="C221" s="42"/>
      <c r="D221" s="41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/>
      <c r="DY221" s="42"/>
      <c r="DZ221" s="42"/>
      <c r="EA221" s="42"/>
    </row>
    <row r="222" spans="1:131" ht="15.75" customHeight="1" x14ac:dyDescent="0.3">
      <c r="A222" s="30"/>
      <c r="B222" s="31"/>
      <c r="C222" s="42"/>
      <c r="D222" s="41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2"/>
      <c r="DZ222" s="42"/>
      <c r="EA222" s="42"/>
    </row>
    <row r="223" spans="1:131" ht="15.75" customHeight="1" x14ac:dyDescent="0.3">
      <c r="A223" s="30"/>
      <c r="B223" s="31"/>
      <c r="C223" s="42"/>
      <c r="D223" s="41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2"/>
      <c r="DZ223" s="42"/>
      <c r="EA223" s="42"/>
    </row>
    <row r="224" spans="1:131" ht="15.75" customHeight="1" x14ac:dyDescent="0.3">
      <c r="A224" s="30"/>
      <c r="B224" s="31"/>
      <c r="C224" s="42"/>
      <c r="D224" s="41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  <c r="DU224" s="41"/>
      <c r="DV224" s="41"/>
      <c r="DW224" s="41"/>
      <c r="DX224" s="41"/>
      <c r="DY224" s="42"/>
      <c r="DZ224" s="42"/>
      <c r="EA224" s="42"/>
    </row>
    <row r="225" spans="1:131" ht="15.75" customHeight="1" x14ac:dyDescent="0.3">
      <c r="A225" s="30"/>
      <c r="B225" s="31"/>
      <c r="C225" s="42"/>
      <c r="D225" s="41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DT225" s="41"/>
      <c r="DU225" s="41"/>
      <c r="DV225" s="41"/>
      <c r="DW225" s="41"/>
      <c r="DX225" s="41"/>
      <c r="DY225" s="42"/>
      <c r="DZ225" s="42"/>
      <c r="EA225" s="42"/>
    </row>
    <row r="226" spans="1:131" ht="15.75" customHeight="1" x14ac:dyDescent="0.3">
      <c r="A226" s="30"/>
      <c r="B226" s="31"/>
      <c r="C226" s="42"/>
      <c r="D226" s="41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1"/>
      <c r="DY226" s="42"/>
      <c r="DZ226" s="42"/>
      <c r="EA226" s="42"/>
    </row>
    <row r="227" spans="1:131" ht="15.75" customHeight="1" x14ac:dyDescent="0.3">
      <c r="A227" s="30"/>
      <c r="B227" s="31"/>
      <c r="C227" s="42"/>
      <c r="D227" s="41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2"/>
      <c r="DZ227" s="42"/>
      <c r="EA227" s="42"/>
    </row>
    <row r="228" spans="1:131" ht="15.75" customHeight="1" x14ac:dyDescent="0.3">
      <c r="A228" s="30"/>
      <c r="B228" s="31"/>
      <c r="C228" s="42"/>
      <c r="D228" s="41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/>
      <c r="DY228" s="42"/>
      <c r="DZ228" s="42"/>
      <c r="EA228" s="42"/>
    </row>
    <row r="229" spans="1:131" ht="15.75" customHeight="1" x14ac:dyDescent="0.3">
      <c r="A229" s="30"/>
      <c r="B229" s="31"/>
      <c r="C229" s="42"/>
      <c r="D229" s="41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2"/>
      <c r="DZ229" s="42"/>
      <c r="EA229" s="42"/>
    </row>
    <row r="230" spans="1:131" ht="15.75" customHeight="1" x14ac:dyDescent="0.3">
      <c r="A230" s="30"/>
      <c r="B230" s="31"/>
      <c r="C230" s="42"/>
      <c r="D230" s="41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1"/>
      <c r="DW230" s="41"/>
      <c r="DX230" s="41"/>
      <c r="DY230" s="42"/>
      <c r="DZ230" s="42"/>
      <c r="EA230" s="42"/>
    </row>
    <row r="231" spans="1:131" ht="15.75" customHeight="1" x14ac:dyDescent="0.3">
      <c r="A231" s="30"/>
      <c r="B231" s="31"/>
      <c r="C231" s="42"/>
      <c r="D231" s="41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2"/>
      <c r="DZ231" s="42"/>
      <c r="EA231" s="42"/>
    </row>
    <row r="232" spans="1:131" ht="15.75" customHeight="1" x14ac:dyDescent="0.3">
      <c r="A232" s="30"/>
      <c r="B232" s="31"/>
      <c r="C232" s="42"/>
      <c r="D232" s="41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2"/>
      <c r="DZ232" s="42"/>
      <c r="EA232" s="42"/>
    </row>
    <row r="233" spans="1:131" ht="15.75" customHeight="1" x14ac:dyDescent="0.3">
      <c r="A233" s="30"/>
      <c r="B233" s="31"/>
      <c r="C233" s="42"/>
      <c r="D233" s="41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2"/>
      <c r="DZ233" s="42"/>
      <c r="EA233" s="42"/>
    </row>
    <row r="234" spans="1:131" ht="15.75" customHeight="1" x14ac:dyDescent="0.3">
      <c r="A234" s="30"/>
      <c r="B234" s="31"/>
      <c r="C234" s="42"/>
      <c r="D234" s="41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2"/>
      <c r="DZ234" s="42"/>
      <c r="EA234" s="42"/>
    </row>
    <row r="235" spans="1:131" ht="15.75" customHeight="1" x14ac:dyDescent="0.3">
      <c r="A235" s="30"/>
      <c r="B235" s="31"/>
      <c r="C235" s="42"/>
      <c r="D235" s="41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2"/>
      <c r="DZ235" s="42"/>
      <c r="EA235" s="42"/>
    </row>
    <row r="236" spans="1:131" ht="15.75" customHeight="1" x14ac:dyDescent="0.3">
      <c r="A236" s="30"/>
      <c r="B236" s="31"/>
      <c r="C236" s="42"/>
      <c r="D236" s="41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2"/>
      <c r="DZ236" s="42"/>
      <c r="EA236" s="42"/>
    </row>
    <row r="237" spans="1:131" ht="15.75" customHeight="1" x14ac:dyDescent="0.3">
      <c r="A237" s="30"/>
      <c r="B237" s="31"/>
      <c r="C237" s="42"/>
      <c r="D237" s="41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DT237" s="41"/>
      <c r="DU237" s="41"/>
      <c r="DV237" s="41"/>
      <c r="DW237" s="41"/>
      <c r="DX237" s="41"/>
      <c r="DY237" s="42"/>
      <c r="DZ237" s="42"/>
      <c r="EA237" s="42"/>
    </row>
    <row r="238" spans="1:131" ht="15.75" customHeight="1" x14ac:dyDescent="0.3">
      <c r="A238" s="30"/>
      <c r="B238" s="31"/>
      <c r="C238" s="42"/>
      <c r="D238" s="41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DT238" s="41"/>
      <c r="DU238" s="41"/>
      <c r="DV238" s="41"/>
      <c r="DW238" s="41"/>
      <c r="DX238" s="41"/>
      <c r="DY238" s="42"/>
      <c r="DZ238" s="42"/>
      <c r="EA238" s="42"/>
    </row>
    <row r="239" spans="1:131" ht="15.75" customHeight="1" x14ac:dyDescent="0.3">
      <c r="A239" s="30"/>
      <c r="B239" s="31"/>
      <c r="C239" s="42"/>
      <c r="D239" s="41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DT239" s="41"/>
      <c r="DU239" s="41"/>
      <c r="DV239" s="41"/>
      <c r="DW239" s="41"/>
      <c r="DX239" s="41"/>
      <c r="DY239" s="42"/>
      <c r="DZ239" s="42"/>
      <c r="EA239" s="42"/>
    </row>
  </sheetData>
  <mergeCells count="12">
    <mergeCell ref="CP1:DE1"/>
    <mergeCell ref="DF1:EA1"/>
    <mergeCell ref="A1:B1"/>
    <mergeCell ref="E1:X1"/>
    <mergeCell ref="AL1:AV1"/>
    <mergeCell ref="AW1:BO1"/>
    <mergeCell ref="BP1:CO1"/>
    <mergeCell ref="E12:X12"/>
    <mergeCell ref="AL12:AV12"/>
    <mergeCell ref="AW12:BO12"/>
    <mergeCell ref="BP12:CO12"/>
    <mergeCell ref="CP12:DE12"/>
  </mergeCells>
  <pageMargins left="0.7" right="0.7" top="1.1437499999999998" bottom="1.1437499999999998" header="0" footer="0"/>
  <pageSetup paperSize="9" scale="4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2-4 классы</vt:lpstr>
      <vt:lpstr>5-9 КЛАССЫ </vt:lpstr>
      <vt:lpstr>10-11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dcterms:created xsi:type="dcterms:W3CDTF">2024-01-10T05:44:29Z</dcterms:created>
  <dcterms:modified xsi:type="dcterms:W3CDTF">2024-01-16T11:53:08Z</dcterms:modified>
</cp:coreProperties>
</file>