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3-2024\ОЦЕНОЧНЫЕ ПРОЦЕДУРЫ\"/>
    </mc:Choice>
  </mc:AlternateContent>
  <bookViews>
    <workbookView xWindow="0" yWindow="0" windowWidth="19200" windowHeight="6720" activeTab="2"/>
  </bookViews>
  <sheets>
    <sheet name="2-4 классы" sheetId="1" r:id="rId1"/>
    <sheet name="5-9 КЛАССЫ (2)" sheetId="2" r:id="rId2"/>
    <sheet name="10-11 КЛАССЫ" sheetId="5" r:id="rId3"/>
  </sheets>
  <calcPr calcId="162913"/>
</workbook>
</file>

<file path=xl/calcChain.xml><?xml version="1.0" encoding="utf-8"?>
<calcChain xmlns="http://schemas.openxmlformats.org/spreadsheetml/2006/main">
  <c r="CV10" i="5" l="1"/>
  <c r="CW10" i="5" s="1"/>
  <c r="CV39" i="5"/>
  <c r="CV36" i="5"/>
  <c r="CV35" i="5"/>
  <c r="CV33" i="5"/>
  <c r="CV32" i="5"/>
  <c r="CV31" i="5"/>
  <c r="CV28" i="5"/>
  <c r="CV27" i="5"/>
  <c r="CV24" i="5"/>
  <c r="CW23" i="5"/>
  <c r="CV23" i="5"/>
  <c r="CV21" i="5"/>
  <c r="CW20" i="5"/>
  <c r="CV20" i="5"/>
  <c r="CV19" i="5"/>
  <c r="CV18" i="5"/>
  <c r="CV15" i="5"/>
  <c r="CV13" i="5"/>
  <c r="CW12" i="5"/>
  <c r="CV12" i="5"/>
  <c r="CV11" i="5"/>
  <c r="CV9" i="5"/>
  <c r="CV8" i="5"/>
  <c r="CV7" i="5"/>
  <c r="CV6" i="5"/>
  <c r="CV5" i="5"/>
  <c r="CV4" i="5"/>
  <c r="CV3" i="5"/>
  <c r="CW3" i="5" s="1"/>
  <c r="CU39" i="2"/>
  <c r="CU36" i="2"/>
  <c r="CU35" i="2"/>
  <c r="CV33" i="2"/>
  <c r="CU33" i="2"/>
  <c r="CU32" i="2"/>
  <c r="CU31" i="2"/>
  <c r="CU28" i="2"/>
  <c r="CU27" i="2"/>
  <c r="CU24" i="2"/>
  <c r="CU23" i="2"/>
  <c r="CU21" i="2"/>
  <c r="CU20" i="2"/>
  <c r="CV20" i="2" s="1"/>
  <c r="CU19" i="2"/>
  <c r="CU18" i="2"/>
  <c r="CU15" i="2"/>
  <c r="CU13" i="2"/>
  <c r="CU12" i="2"/>
  <c r="CV11" i="2"/>
  <c r="CU11" i="2"/>
  <c r="CU9" i="2"/>
  <c r="CU8" i="2"/>
  <c r="CV8" i="2" s="1"/>
  <c r="CU7" i="2"/>
  <c r="CU6" i="2"/>
  <c r="CU5" i="2"/>
  <c r="CU4" i="2"/>
  <c r="CV4" i="2" s="1"/>
  <c r="CU3" i="2"/>
  <c r="CW39" i="1"/>
  <c r="CV39" i="1"/>
  <c r="CV36" i="1"/>
  <c r="CW35" i="1"/>
  <c r="CV35" i="1"/>
  <c r="CV33" i="1"/>
  <c r="CX32" i="1"/>
  <c r="CW32" i="1"/>
  <c r="CV32" i="1"/>
  <c r="CV31" i="1"/>
  <c r="CW28" i="1"/>
  <c r="CV28" i="1"/>
  <c r="CV27" i="1"/>
  <c r="CW24" i="1"/>
  <c r="CV24" i="1"/>
  <c r="CV23" i="1"/>
  <c r="CW21" i="1"/>
  <c r="CV21" i="1"/>
  <c r="CV20" i="1"/>
  <c r="CX19" i="1"/>
  <c r="CW19" i="1"/>
  <c r="CV19" i="1"/>
  <c r="CV18" i="1"/>
  <c r="CW15" i="1"/>
  <c r="CV15" i="1"/>
  <c r="CV13" i="1"/>
  <c r="CW12" i="1"/>
  <c r="CV12" i="1"/>
  <c r="CW11" i="1"/>
  <c r="CV11" i="1"/>
  <c r="CX10" i="1"/>
  <c r="CW9" i="1"/>
  <c r="CV9" i="1"/>
  <c r="CV8" i="1"/>
  <c r="CW7" i="1"/>
  <c r="CV7" i="1"/>
  <c r="CV6" i="1"/>
  <c r="CW5" i="1"/>
  <c r="CV5" i="1"/>
  <c r="CV4" i="1"/>
  <c r="CW3" i="1"/>
  <c r="CV3" i="1"/>
  <c r="CX10" i="5" l="1"/>
  <c r="CY10" i="5" s="1"/>
  <c r="CV6" i="2"/>
  <c r="CW6" i="2" s="1"/>
  <c r="CX3" i="5"/>
  <c r="CW13" i="1"/>
  <c r="CX13" i="1"/>
  <c r="CW27" i="1"/>
  <c r="CX27" i="1"/>
  <c r="CV3" i="2"/>
  <c r="CX3" i="1"/>
  <c r="CX7" i="1"/>
  <c r="CY10" i="1"/>
  <c r="CY24" i="1"/>
  <c r="CX28" i="1"/>
  <c r="DA32" i="1"/>
  <c r="CW36" i="1"/>
  <c r="CX36" i="1"/>
  <c r="CV9" i="2"/>
  <c r="CY3" i="1"/>
  <c r="CZ3" i="1"/>
  <c r="CX8" i="1"/>
  <c r="CX11" i="1"/>
  <c r="CY11" i="1" s="1"/>
  <c r="CW18" i="1"/>
  <c r="CY19" i="1"/>
  <c r="CX21" i="1"/>
  <c r="CW31" i="1"/>
  <c r="CX31" i="1"/>
  <c r="CY32" i="1"/>
  <c r="CX35" i="1"/>
  <c r="CV5" i="2"/>
  <c r="CW5" i="2"/>
  <c r="CW8" i="2"/>
  <c r="CX8" i="2" s="1"/>
  <c r="CV21" i="2"/>
  <c r="CV24" i="2"/>
  <c r="CW24" i="2"/>
  <c r="CX24" i="2"/>
  <c r="CY24" i="2"/>
  <c r="CZ24" i="2" s="1"/>
  <c r="CW5" i="5"/>
  <c r="CX5" i="5" s="1"/>
  <c r="CY5" i="5" s="1"/>
  <c r="DA3" i="1"/>
  <c r="CY28" i="1"/>
  <c r="CV31" i="2"/>
  <c r="CW4" i="5"/>
  <c r="CX4" i="5" s="1"/>
  <c r="CY4" i="5"/>
  <c r="DB3" i="1"/>
  <c r="CX5" i="1"/>
  <c r="CX9" i="1"/>
  <c r="CX15" i="1"/>
  <c r="CW23" i="1"/>
  <c r="CY27" i="1"/>
  <c r="CW4" i="2"/>
  <c r="CW4" i="1"/>
  <c r="CW6" i="1"/>
  <c r="CW8" i="1"/>
  <c r="CY9" i="1"/>
  <c r="CX12" i="1"/>
  <c r="CW20" i="1"/>
  <c r="CY21" i="1"/>
  <c r="CX24" i="1"/>
  <c r="CW33" i="1"/>
  <c r="CX33" i="1"/>
  <c r="CY35" i="1"/>
  <c r="CX39" i="1"/>
  <c r="CV7" i="2"/>
  <c r="CV12" i="2"/>
  <c r="CX13" i="2"/>
  <c r="CV13" i="2"/>
  <c r="CV15" i="2"/>
  <c r="CW15" i="2"/>
  <c r="CV18" i="2"/>
  <c r="CZ19" i="1"/>
  <c r="CZ21" i="1"/>
  <c r="CZ24" i="1"/>
  <c r="CZ28" i="1"/>
  <c r="CZ32" i="1"/>
  <c r="CZ35" i="1"/>
  <c r="CY8" i="2"/>
  <c r="CX11" i="2"/>
  <c r="CW20" i="2"/>
  <c r="CV23" i="2"/>
  <c r="CW23" i="2" s="1"/>
  <c r="CV27" i="2"/>
  <c r="CW7" i="5"/>
  <c r="CV19" i="2"/>
  <c r="CW19" i="2" s="1"/>
  <c r="CX19" i="2" s="1"/>
  <c r="CY19" i="2" s="1"/>
  <c r="CV35" i="2"/>
  <c r="CW35" i="2"/>
  <c r="CX35" i="2"/>
  <c r="CV28" i="2"/>
  <c r="CW33" i="2"/>
  <c r="CW6" i="5"/>
  <c r="CV32" i="2"/>
  <c r="CV36" i="2"/>
  <c r="CW13" i="5"/>
  <c r="CW8" i="5"/>
  <c r="CW9" i="5"/>
  <c r="CX12" i="5"/>
  <c r="CX13" i="5"/>
  <c r="CY18" i="5"/>
  <c r="CZ18" i="5" s="1"/>
  <c r="CX18" i="5"/>
  <c r="CW18" i="5"/>
  <c r="CZ20" i="5"/>
  <c r="CV39" i="2"/>
  <c r="CY3" i="5"/>
  <c r="CW11" i="5"/>
  <c r="CY12" i="5"/>
  <c r="CW15" i="5"/>
  <c r="DC20" i="5"/>
  <c r="CY20" i="5"/>
  <c r="DB20" i="5"/>
  <c r="CX20" i="5"/>
  <c r="DA20" i="5"/>
  <c r="CX23" i="5"/>
  <c r="CX32" i="5"/>
  <c r="CX39" i="5"/>
  <c r="CW27" i="5"/>
  <c r="CW31" i="5"/>
  <c r="CW33" i="5"/>
  <c r="CW36" i="5"/>
  <c r="CY39" i="5"/>
  <c r="CW19" i="5"/>
  <c r="CW21" i="5"/>
  <c r="CW24" i="5"/>
  <c r="CW28" i="5"/>
  <c r="CW32" i="5"/>
  <c r="CW35" i="5"/>
  <c r="CW39" i="5"/>
  <c r="CZ10" i="5" l="1"/>
  <c r="DA10" i="5" s="1"/>
  <c r="CX20" i="2"/>
  <c r="CY20" i="2" s="1"/>
  <c r="CX6" i="2"/>
  <c r="CY6" i="2" s="1"/>
  <c r="CX23" i="2"/>
  <c r="CZ23" i="2" s="1"/>
  <c r="DA23" i="2" s="1"/>
  <c r="DB10" i="5"/>
  <c r="CX7" i="5"/>
  <c r="CY7" i="5" s="1"/>
  <c r="CZ7" i="5" s="1"/>
  <c r="CX32" i="2"/>
  <c r="CW18" i="2"/>
  <c r="CX18" i="2" s="1"/>
  <c r="CY33" i="1"/>
  <c r="CX15" i="2"/>
  <c r="CY15" i="2" s="1"/>
  <c r="CX8" i="5"/>
  <c r="CW32" i="2"/>
  <c r="CY13" i="2"/>
  <c r="DA28" i="1"/>
  <c r="CZ27" i="1"/>
  <c r="DC3" i="1"/>
  <c r="CX35" i="5"/>
  <c r="CZ11" i="2"/>
  <c r="CY11" i="2"/>
  <c r="CX12" i="2"/>
  <c r="CW7" i="2"/>
  <c r="CX7" i="2" s="1"/>
  <c r="CX23" i="1"/>
  <c r="CZ5" i="5"/>
  <c r="CY39" i="1"/>
  <c r="CZ39" i="1"/>
  <c r="CZ10" i="1"/>
  <c r="CW3" i="2"/>
  <c r="CX3" i="2" s="1"/>
  <c r="CX20" i="1"/>
  <c r="CX4" i="1"/>
  <c r="CZ11" i="1"/>
  <c r="CX31" i="5"/>
  <c r="CW39" i="2"/>
  <c r="CX6" i="5"/>
  <c r="CZ3" i="5"/>
  <c r="CY23" i="2"/>
  <c r="DB32" i="1"/>
  <c r="CZ5" i="1"/>
  <c r="CY5" i="1"/>
  <c r="DB19" i="1"/>
  <c r="CY7" i="1"/>
  <c r="CX4" i="2"/>
  <c r="CZ8" i="2"/>
  <c r="CX18" i="1"/>
  <c r="CY32" i="5"/>
  <c r="CY19" i="5"/>
  <c r="CX19" i="5"/>
  <c r="CX21" i="5"/>
  <c r="CZ19" i="5"/>
  <c r="CX27" i="5"/>
  <c r="CY27" i="5"/>
  <c r="DE20" i="5"/>
  <c r="CX15" i="5"/>
  <c r="CY13" i="5"/>
  <c r="CZ13" i="5"/>
  <c r="CY35" i="2"/>
  <c r="CZ12" i="1"/>
  <c r="CY6" i="1"/>
  <c r="CX6" i="1"/>
  <c r="DA19" i="1"/>
  <c r="CY12" i="1"/>
  <c r="CZ4" i="5"/>
  <c r="DA24" i="2"/>
  <c r="DB24" i="2" s="1"/>
  <c r="CY24" i="5"/>
  <c r="CX24" i="5"/>
  <c r="CX36" i="5"/>
  <c r="CX28" i="5"/>
  <c r="CY23" i="5"/>
  <c r="DD20" i="5"/>
  <c r="CZ11" i="5"/>
  <c r="CY11" i="5"/>
  <c r="CX11" i="5"/>
  <c r="DA18" i="5"/>
  <c r="CW36" i="2"/>
  <c r="CX33" i="2"/>
  <c r="CZ19" i="2"/>
  <c r="CW27" i="2"/>
  <c r="CY36" i="1"/>
  <c r="CY8" i="1"/>
  <c r="CY15" i="1"/>
  <c r="CY31" i="1"/>
  <c r="DA24" i="1"/>
  <c r="DA21" i="1"/>
  <c r="CZ9" i="1"/>
  <c r="DA9" i="1" s="1"/>
  <c r="CY13" i="1"/>
  <c r="CZ13" i="1" s="1"/>
  <c r="CZ39" i="5"/>
  <c r="CX33" i="5"/>
  <c r="CZ12" i="5"/>
  <c r="CX9" i="5"/>
  <c r="CY9" i="5" s="1"/>
  <c r="CX36" i="2"/>
  <c r="CW28" i="2"/>
  <c r="CX28" i="2" s="1"/>
  <c r="CZ33" i="1"/>
  <c r="DB24" i="1"/>
  <c r="CW31" i="2"/>
  <c r="CW21" i="2"/>
  <c r="CX5" i="2"/>
  <c r="CY5" i="2" s="1"/>
  <c r="DA35" i="1"/>
  <c r="DB35" i="1"/>
  <c r="DC35" i="1" s="1"/>
  <c r="DD3" i="1"/>
  <c r="CW9" i="2"/>
  <c r="DC24" i="1"/>
  <c r="DA13" i="1"/>
  <c r="DC10" i="5" l="1"/>
  <c r="DD10" i="5" s="1"/>
  <c r="DE10" i="5" s="1"/>
  <c r="CZ20" i="2"/>
  <c r="DA20" i="2" s="1"/>
  <c r="DB20" i="2" s="1"/>
  <c r="DA6" i="2"/>
  <c r="DB6" i="2" s="1"/>
  <c r="CX39" i="2"/>
  <c r="CY39" i="2" s="1"/>
  <c r="CZ39" i="2" s="1"/>
  <c r="DC24" i="2"/>
  <c r="CZ6" i="2"/>
  <c r="CZ15" i="2"/>
  <c r="DA15" i="2" s="1"/>
  <c r="DE24" i="1"/>
  <c r="CY4" i="2"/>
  <c r="CY18" i="2"/>
  <c r="CZ18" i="2" s="1"/>
  <c r="CY28" i="5"/>
  <c r="DA8" i="2"/>
  <c r="DA11" i="2"/>
  <c r="DA35" i="5"/>
  <c r="CZ35" i="5"/>
  <c r="CY35" i="5"/>
  <c r="DB8" i="1"/>
  <c r="CZ8" i="1"/>
  <c r="DA8" i="1"/>
  <c r="DA19" i="2"/>
  <c r="DC11" i="5"/>
  <c r="CZ23" i="5"/>
  <c r="DB13" i="5"/>
  <c r="DA13" i="5"/>
  <c r="CY15" i="5"/>
  <c r="DA27" i="5"/>
  <c r="CZ27" i="5"/>
  <c r="DB23" i="2"/>
  <c r="DC23" i="2" s="1"/>
  <c r="DD23" i="2" s="1"/>
  <c r="CY23" i="1"/>
  <c r="DB28" i="1"/>
  <c r="CZ28" i="5"/>
  <c r="CZ7" i="1"/>
  <c r="DB9" i="1"/>
  <c r="CX27" i="2"/>
  <c r="CY27" i="2"/>
  <c r="CY33" i="2"/>
  <c r="CZ33" i="2" s="1"/>
  <c r="DB18" i="5"/>
  <c r="DD18" i="5"/>
  <c r="DC18" i="5"/>
  <c r="CZ32" i="5"/>
  <c r="CY20" i="1"/>
  <c r="DA32" i="5"/>
  <c r="DF35" i="1"/>
  <c r="DD35" i="1"/>
  <c r="DE35" i="1"/>
  <c r="CX31" i="2"/>
  <c r="DB21" i="1"/>
  <c r="CZ31" i="1"/>
  <c r="DA15" i="1"/>
  <c r="CZ15" i="1"/>
  <c r="CZ6" i="1"/>
  <c r="DC32" i="1"/>
  <c r="DE32" i="1"/>
  <c r="DD32" i="1"/>
  <c r="DA11" i="1"/>
  <c r="DC11" i="1"/>
  <c r="DB11" i="1"/>
  <c r="DA10" i="1"/>
  <c r="DA39" i="1"/>
  <c r="DB39" i="1" s="1"/>
  <c r="DF20" i="5"/>
  <c r="DB35" i="5"/>
  <c r="DB33" i="1"/>
  <c r="CY7" i="2"/>
  <c r="CZ13" i="2"/>
  <c r="CY8" i="5"/>
  <c r="DA8" i="5" s="1"/>
  <c r="DB11" i="2"/>
  <c r="CX21" i="2"/>
  <c r="DA12" i="5"/>
  <c r="DB39" i="5"/>
  <c r="DC39" i="5" s="1"/>
  <c r="DD24" i="1"/>
  <c r="DA33" i="1"/>
  <c r="CY36" i="2"/>
  <c r="CY36" i="5"/>
  <c r="DA5" i="1"/>
  <c r="DA4" i="5"/>
  <c r="DA12" i="1"/>
  <c r="DA39" i="5"/>
  <c r="CY31" i="5"/>
  <c r="DB13" i="1"/>
  <c r="CY3" i="2"/>
  <c r="DA5" i="5"/>
  <c r="CZ7" i="2"/>
  <c r="CY12" i="2"/>
  <c r="DA13" i="2"/>
  <c r="CZ8" i="5"/>
  <c r="DE3" i="1"/>
  <c r="CX9" i="2"/>
  <c r="CY28" i="2"/>
  <c r="CZ9" i="5"/>
  <c r="DA9" i="5" s="1"/>
  <c r="CY33" i="5"/>
  <c r="CZ33" i="5"/>
  <c r="CZ5" i="2"/>
  <c r="DB11" i="5"/>
  <c r="DA11" i="5"/>
  <c r="CZ24" i="5"/>
  <c r="CY21" i="5"/>
  <c r="DA19" i="5"/>
  <c r="CY18" i="1"/>
  <c r="DB12" i="1"/>
  <c r="DC19" i="1"/>
  <c r="CZ36" i="1"/>
  <c r="DA7" i="5"/>
  <c r="DB7" i="5" s="1"/>
  <c r="DA3" i="5"/>
  <c r="CY6" i="5"/>
  <c r="CY4" i="1"/>
  <c r="DA7" i="2"/>
  <c r="DA27" i="1"/>
  <c r="DD24" i="2"/>
  <c r="CY32" i="2"/>
  <c r="CZ35" i="2"/>
  <c r="DF10" i="5" l="1"/>
  <c r="DG10" i="5" s="1"/>
  <c r="DE24" i="2"/>
  <c r="DF24" i="2" s="1"/>
  <c r="DC6" i="2"/>
  <c r="DA39" i="2"/>
  <c r="DB39" i="2" s="1"/>
  <c r="DC39" i="2" s="1"/>
  <c r="CZ27" i="2"/>
  <c r="DA18" i="2"/>
  <c r="DB18" i="2" s="1"/>
  <c r="DC27" i="5"/>
  <c r="DD27" i="5" s="1"/>
  <c r="DB7" i="2"/>
  <c r="DD11" i="1"/>
  <c r="DH11" i="1" s="1"/>
  <c r="DD11" i="5"/>
  <c r="CZ4" i="1"/>
  <c r="DA4" i="1"/>
  <c r="CZ18" i="1"/>
  <c r="DA24" i="5"/>
  <c r="DB24" i="5"/>
  <c r="DA5" i="2"/>
  <c r="DA18" i="1"/>
  <c r="DB5" i="1"/>
  <c r="DB12" i="5"/>
  <c r="DC13" i="5"/>
  <c r="DD6" i="2"/>
  <c r="DE6" i="2"/>
  <c r="DB19" i="2"/>
  <c r="DC19" i="2" s="1"/>
  <c r="CZ36" i="2"/>
  <c r="CZ6" i="5"/>
  <c r="DA33" i="5"/>
  <c r="DE39" i="1"/>
  <c r="DG39" i="1"/>
  <c r="DH39" i="1" s="1"/>
  <c r="DF39" i="1"/>
  <c r="DC39" i="1"/>
  <c r="DD39" i="1"/>
  <c r="DA31" i="1"/>
  <c r="DB31" i="1"/>
  <c r="CZ32" i="2"/>
  <c r="DA32" i="2" s="1"/>
  <c r="DB27" i="1"/>
  <c r="DA36" i="1"/>
  <c r="CY9" i="2"/>
  <c r="DE23" i="2"/>
  <c r="CZ36" i="5"/>
  <c r="DA36" i="5"/>
  <c r="DC36" i="5"/>
  <c r="DB36" i="5"/>
  <c r="DF11" i="1"/>
  <c r="DI11" i="1" s="1"/>
  <c r="DJ11" i="1" s="1"/>
  <c r="DA6" i="1"/>
  <c r="DC32" i="5"/>
  <c r="DA27" i="2"/>
  <c r="DC28" i="1"/>
  <c r="DB5" i="5"/>
  <c r="DC5" i="5" s="1"/>
  <c r="DD5" i="5" s="1"/>
  <c r="CZ3" i="2"/>
  <c r="DC21" i="1"/>
  <c r="DB8" i="5"/>
  <c r="DC8" i="5" s="1"/>
  <c r="DA35" i="2"/>
  <c r="DC7" i="5"/>
  <c r="DD7" i="5" s="1"/>
  <c r="DE19" i="1"/>
  <c r="DB19" i="5"/>
  <c r="CZ21" i="5"/>
  <c r="DD19" i="1"/>
  <c r="DC20" i="2"/>
  <c r="DB33" i="5"/>
  <c r="DC33" i="5"/>
  <c r="DD33" i="5" s="1"/>
  <c r="DC11" i="2"/>
  <c r="DD11" i="2" s="1"/>
  <c r="DC13" i="1"/>
  <c r="DD13" i="1"/>
  <c r="DB4" i="5"/>
  <c r="DD39" i="5"/>
  <c r="CY21" i="2"/>
  <c r="DC13" i="2"/>
  <c r="DB13" i="2"/>
  <c r="DD13" i="2"/>
  <c r="DE11" i="1"/>
  <c r="DG11" i="1"/>
  <c r="DF32" i="1"/>
  <c r="DG20" i="5"/>
  <c r="DE18" i="5"/>
  <c r="DB15" i="1"/>
  <c r="CY31" i="2"/>
  <c r="CZ20" i="1"/>
  <c r="DA33" i="2"/>
  <c r="DC9" i="1"/>
  <c r="DA28" i="5"/>
  <c r="DA23" i="5"/>
  <c r="DC8" i="1"/>
  <c r="DC35" i="5"/>
  <c r="DB8" i="2"/>
  <c r="DC8" i="2"/>
  <c r="CZ4" i="2"/>
  <c r="DF3" i="1"/>
  <c r="CZ28" i="2"/>
  <c r="DB15" i="2"/>
  <c r="DB10" i="1"/>
  <c r="DC10" i="1" s="1"/>
  <c r="DB32" i="5"/>
  <c r="DF24" i="1"/>
  <c r="DG24" i="1" s="1"/>
  <c r="DB3" i="5"/>
  <c r="DB9" i="5"/>
  <c r="CZ12" i="2"/>
  <c r="CZ31" i="5"/>
  <c r="DF19" i="1"/>
  <c r="DC33" i="1"/>
  <c r="DG35" i="1"/>
  <c r="DA20" i="1"/>
  <c r="DC12" i="1"/>
  <c r="DA7" i="1"/>
  <c r="CZ23" i="1"/>
  <c r="DB27" i="5"/>
  <c r="CZ15" i="5"/>
  <c r="DD35" i="5"/>
  <c r="DE35" i="5" s="1"/>
  <c r="DF23" i="2"/>
  <c r="DH10" i="5" l="1"/>
  <c r="DI10" i="5" s="1"/>
  <c r="DJ10" i="5" s="1"/>
  <c r="DK10" i="5" s="1"/>
  <c r="DL10" i="5" s="1"/>
  <c r="DD39" i="2"/>
  <c r="DB5" i="2"/>
  <c r="DC5" i="2" s="1"/>
  <c r="DG24" i="2"/>
  <c r="DC18" i="2"/>
  <c r="DD18" i="2"/>
  <c r="DI39" i="1"/>
  <c r="DJ39" i="1"/>
  <c r="DK39" i="1" s="1"/>
  <c r="DF35" i="5"/>
  <c r="DG35" i="5" s="1"/>
  <c r="DB32" i="2"/>
  <c r="DC32" i="2" s="1"/>
  <c r="DD32" i="2" s="1"/>
  <c r="DF11" i="5"/>
  <c r="DL11" i="1"/>
  <c r="DM11" i="1" s="1"/>
  <c r="DH19" i="1"/>
  <c r="DI19" i="1" s="1"/>
  <c r="DD10" i="1"/>
  <c r="DC15" i="2"/>
  <c r="DD15" i="2" s="1"/>
  <c r="DH3" i="1"/>
  <c r="DL3" i="1" s="1"/>
  <c r="DG3" i="1"/>
  <c r="DC28" i="5"/>
  <c r="DB28" i="5"/>
  <c r="DG19" i="1"/>
  <c r="DK11" i="1"/>
  <c r="DA23" i="1"/>
  <c r="DD32" i="5"/>
  <c r="DD21" i="1"/>
  <c r="DE32" i="5"/>
  <c r="DC15" i="1"/>
  <c r="DG32" i="1"/>
  <c r="DH32" i="1" s="1"/>
  <c r="DC9" i="5"/>
  <c r="DD9" i="5" s="1"/>
  <c r="DH24" i="1"/>
  <c r="DB35" i="2"/>
  <c r="DC35" i="2" s="1"/>
  <c r="DD35" i="2" s="1"/>
  <c r="DI35" i="1"/>
  <c r="DE39" i="2"/>
  <c r="DF39" i="2" s="1"/>
  <c r="DG39" i="2" s="1"/>
  <c r="CZ9" i="2"/>
  <c r="DB36" i="1"/>
  <c r="DE27" i="5"/>
  <c r="DA36" i="2"/>
  <c r="DN11" i="1"/>
  <c r="DO11" i="1" s="1"/>
  <c r="DA31" i="5"/>
  <c r="DF39" i="5"/>
  <c r="DG39" i="5" s="1"/>
  <c r="DD8" i="2"/>
  <c r="DE8" i="2" s="1"/>
  <c r="DF8" i="2" s="1"/>
  <c r="DB20" i="1"/>
  <c r="DF9" i="1"/>
  <c r="DD9" i="1"/>
  <c r="DE9" i="1"/>
  <c r="DE13" i="1"/>
  <c r="DE11" i="2"/>
  <c r="DF11" i="2" s="1"/>
  <c r="DG11" i="2" s="1"/>
  <c r="DD8" i="5"/>
  <c r="CZ21" i="2"/>
  <c r="DE5" i="5"/>
  <c r="DC27" i="1"/>
  <c r="DD27" i="1"/>
  <c r="DE27" i="1" s="1"/>
  <c r="DD13" i="5"/>
  <c r="DG23" i="2"/>
  <c r="DH23" i="2" s="1"/>
  <c r="DI23" i="2" s="1"/>
  <c r="DJ23" i="2" s="1"/>
  <c r="DK23" i="2" s="1"/>
  <c r="DL23" i="2" s="1"/>
  <c r="DM23" i="2" s="1"/>
  <c r="DN23" i="2" s="1"/>
  <c r="DO23" i="2" s="1"/>
  <c r="DC12" i="5"/>
  <c r="DE5" i="1"/>
  <c r="DD33" i="1"/>
  <c r="DD24" i="5"/>
  <c r="DC24" i="5"/>
  <c r="DB27" i="2"/>
  <c r="DC7" i="2"/>
  <c r="DA12" i="2"/>
  <c r="DB12" i="2" s="1"/>
  <c r="DB23" i="5"/>
  <c r="DF18" i="5"/>
  <c r="DE11" i="5"/>
  <c r="DB15" i="5"/>
  <c r="DC15" i="5" s="1"/>
  <c r="DA15" i="5"/>
  <c r="DC3" i="5"/>
  <c r="DH35" i="1"/>
  <c r="DJ35" i="1" s="1"/>
  <c r="DK35" i="1" s="1"/>
  <c r="DL35" i="1" s="1"/>
  <c r="DM35" i="1" s="1"/>
  <c r="DN35" i="1" s="1"/>
  <c r="DO35" i="1" s="1"/>
  <c r="DP35" i="1" s="1"/>
  <c r="DQ35" i="1" s="1"/>
  <c r="DI24" i="1"/>
  <c r="CZ31" i="2"/>
  <c r="DA31" i="2"/>
  <c r="DE13" i="2"/>
  <c r="DA3" i="2"/>
  <c r="DH39" i="5"/>
  <c r="DC31" i="1"/>
  <c r="DB36" i="2"/>
  <c r="DC27" i="2"/>
  <c r="DD15" i="1"/>
  <c r="DE15" i="1" s="1"/>
  <c r="DB7" i="1"/>
  <c r="DE39" i="5"/>
  <c r="DA28" i="2"/>
  <c r="DB4" i="2"/>
  <c r="DA4" i="2"/>
  <c r="DC4" i="2" s="1"/>
  <c r="DD8" i="1"/>
  <c r="DF27" i="5"/>
  <c r="DB23" i="1"/>
  <c r="DH20" i="5"/>
  <c r="DF13" i="2"/>
  <c r="DG13" i="2" s="1"/>
  <c r="DC4" i="5"/>
  <c r="DI3" i="1"/>
  <c r="DJ3" i="1" s="1"/>
  <c r="DK3" i="1" s="1"/>
  <c r="DD20" i="2"/>
  <c r="DA21" i="5"/>
  <c r="DC19" i="5"/>
  <c r="DE7" i="5"/>
  <c r="DF7" i="5" s="1"/>
  <c r="DG7" i="5" s="1"/>
  <c r="DD28" i="1"/>
  <c r="DB33" i="2"/>
  <c r="DC33" i="2" s="1"/>
  <c r="DD36" i="5"/>
  <c r="DE33" i="5"/>
  <c r="DL39" i="1"/>
  <c r="DM39" i="1" s="1"/>
  <c r="DN39" i="1" s="1"/>
  <c r="DO39" i="1" s="1"/>
  <c r="DP39" i="1" s="1"/>
  <c r="DQ39" i="1" s="1"/>
  <c r="DA6" i="5"/>
  <c r="DE18" i="2"/>
  <c r="DD19" i="2"/>
  <c r="DF6" i="2"/>
  <c r="DD12" i="5"/>
  <c r="DC5" i="1"/>
  <c r="DD5" i="1"/>
  <c r="DB18" i="1"/>
  <c r="DB4" i="1"/>
  <c r="DD12" i="1"/>
  <c r="DE12" i="1" s="1"/>
  <c r="DF12" i="1" s="1"/>
  <c r="DG12" i="1" s="1"/>
  <c r="DH12" i="1" s="1"/>
  <c r="DI12" i="1" s="1"/>
  <c r="DJ12" i="1" s="1"/>
  <c r="DK12" i="1" s="1"/>
  <c r="DL12" i="1" s="1"/>
  <c r="DM12" i="1" s="1"/>
  <c r="DN12" i="1" s="1"/>
  <c r="DB6" i="1"/>
  <c r="DM10" i="5" l="1"/>
  <c r="DN10" i="5" s="1"/>
  <c r="DO10" i="5" s="1"/>
  <c r="DP10" i="5" s="1"/>
  <c r="DQ10" i="5" s="1"/>
  <c r="DC12" i="2"/>
  <c r="DI24" i="2"/>
  <c r="DD5" i="2"/>
  <c r="DE5" i="2" s="1"/>
  <c r="DH24" i="2"/>
  <c r="DH7" i="5"/>
  <c r="DI7" i="5" s="1"/>
  <c r="DG5" i="1"/>
  <c r="DF15" i="1"/>
  <c r="DK24" i="1"/>
  <c r="DL24" i="1" s="1"/>
  <c r="DM24" i="1" s="1"/>
  <c r="DN24" i="1" s="1"/>
  <c r="DO24" i="1" s="1"/>
  <c r="DP24" i="1" s="1"/>
  <c r="DQ24" i="1" s="1"/>
  <c r="DD15" i="5"/>
  <c r="DE15" i="5" s="1"/>
  <c r="DH13" i="2"/>
  <c r="DI13" i="2" s="1"/>
  <c r="DJ13" i="2" s="1"/>
  <c r="DK13" i="2" s="1"/>
  <c r="DL13" i="2" s="1"/>
  <c r="DM13" i="2" s="1"/>
  <c r="DN13" i="2" s="1"/>
  <c r="DO13" i="2" s="1"/>
  <c r="DP13" i="2" s="1"/>
  <c r="DE35" i="2"/>
  <c r="DF35" i="2" s="1"/>
  <c r="DF27" i="1"/>
  <c r="DG27" i="1" s="1"/>
  <c r="DN27" i="1"/>
  <c r="DO27" i="1" s="1"/>
  <c r="DP27" i="1" s="1"/>
  <c r="DQ27" i="1" s="1"/>
  <c r="DH9" i="1"/>
  <c r="DI9" i="1" s="1"/>
  <c r="DJ19" i="1"/>
  <c r="DK19" i="1" s="1"/>
  <c r="DL19" i="1" s="1"/>
  <c r="DM19" i="1" s="1"/>
  <c r="DN19" i="1" s="1"/>
  <c r="DO19" i="1" s="1"/>
  <c r="DP19" i="1" s="1"/>
  <c r="DQ19" i="1" s="1"/>
  <c r="DJ24" i="1"/>
  <c r="DD31" i="1"/>
  <c r="DH35" i="5"/>
  <c r="DC7" i="1"/>
  <c r="DC18" i="1"/>
  <c r="DP23" i="2"/>
  <c r="DO12" i="1"/>
  <c r="DP12" i="1" s="1"/>
  <c r="DQ12" i="1" s="1"/>
  <c r="DC36" i="2"/>
  <c r="DC36" i="1"/>
  <c r="DQ3" i="1"/>
  <c r="DB6" i="5"/>
  <c r="DB28" i="2"/>
  <c r="DF24" i="5"/>
  <c r="DH11" i="5"/>
  <c r="DI11" i="5" s="1"/>
  <c r="DF33" i="5"/>
  <c r="DG33" i="5" s="1"/>
  <c r="DD33" i="2"/>
  <c r="DE28" i="1"/>
  <c r="DI39" i="5"/>
  <c r="DI32" i="1"/>
  <c r="DJ32" i="1" s="1"/>
  <c r="DK32" i="1" s="1"/>
  <c r="DD4" i="2"/>
  <c r="DC28" i="2"/>
  <c r="DD28" i="2" s="1"/>
  <c r="DD12" i="2"/>
  <c r="DF10" i="1"/>
  <c r="DG10" i="1" s="1"/>
  <c r="DH10" i="1" s="1"/>
  <c r="DI10" i="1" s="1"/>
  <c r="DJ10" i="1" s="1"/>
  <c r="DK10" i="1" s="1"/>
  <c r="DL10" i="1" s="1"/>
  <c r="DM10" i="1" s="1"/>
  <c r="DN10" i="1" s="1"/>
  <c r="DO10" i="1" s="1"/>
  <c r="DP10" i="1" s="1"/>
  <c r="DG27" i="5"/>
  <c r="DC3" i="2"/>
  <c r="DG15" i="5"/>
  <c r="DE12" i="2"/>
  <c r="DF12" i="2" s="1"/>
  <c r="DP11" i="1"/>
  <c r="DQ11" i="1" s="1"/>
  <c r="DE12" i="5"/>
  <c r="DH39" i="2"/>
  <c r="DH11" i="2"/>
  <c r="DI11" i="2" s="1"/>
  <c r="DJ11" i="2" s="1"/>
  <c r="DK11" i="2" s="1"/>
  <c r="DL11" i="2" s="1"/>
  <c r="DM11" i="2" s="1"/>
  <c r="DF13" i="1"/>
  <c r="DG9" i="1"/>
  <c r="DG6" i="2"/>
  <c r="DG8" i="2"/>
  <c r="DE9" i="5"/>
  <c r="DF9" i="5" s="1"/>
  <c r="DD28" i="5"/>
  <c r="DM3" i="1"/>
  <c r="DA9" i="2"/>
  <c r="DE10" i="1"/>
  <c r="DF32" i="2"/>
  <c r="DG32" i="2" s="1"/>
  <c r="DH32" i="2" s="1"/>
  <c r="DI32" i="2" s="1"/>
  <c r="DE32" i="2"/>
  <c r="DE20" i="2"/>
  <c r="DF20" i="2" s="1"/>
  <c r="DD4" i="5"/>
  <c r="DE8" i="1"/>
  <c r="DF8" i="1" s="1"/>
  <c r="DG8" i="1" s="1"/>
  <c r="DE31" i="1"/>
  <c r="DN3" i="1"/>
  <c r="DO3" i="1" s="1"/>
  <c r="DP3" i="1" s="1"/>
  <c r="DC23" i="1"/>
  <c r="DE19" i="2"/>
  <c r="DF19" i="2" s="1"/>
  <c r="DG19" i="2" s="1"/>
  <c r="DH19" i="2" s="1"/>
  <c r="DI19" i="2" s="1"/>
  <c r="DE24" i="5"/>
  <c r="DD19" i="5"/>
  <c r="DI20" i="5"/>
  <c r="DJ20" i="5" s="1"/>
  <c r="DK20" i="5" s="1"/>
  <c r="DL20" i="5"/>
  <c r="DM20" i="5" s="1"/>
  <c r="DN20" i="5" s="1"/>
  <c r="DO20" i="5" s="1"/>
  <c r="DP20" i="5" s="1"/>
  <c r="DQ20" i="5" s="1"/>
  <c r="DB3" i="2"/>
  <c r="DD3" i="2" s="1"/>
  <c r="DE7" i="1"/>
  <c r="DF7" i="1" s="1"/>
  <c r="DG7" i="1"/>
  <c r="DB31" i="2"/>
  <c r="DC31" i="2" s="1"/>
  <c r="DG11" i="5"/>
  <c r="DD7" i="2"/>
  <c r="DE7" i="2" s="1"/>
  <c r="DD18" i="1"/>
  <c r="DE18" i="1" s="1"/>
  <c r="DF18" i="1" s="1"/>
  <c r="DG18" i="1" s="1"/>
  <c r="DF5" i="5"/>
  <c r="DG18" i="5"/>
  <c r="DE21" i="1"/>
  <c r="DF32" i="5"/>
  <c r="DG32" i="5" s="1"/>
  <c r="DH32" i="5" s="1"/>
  <c r="DI32" i="5" s="1"/>
  <c r="DI39" i="2"/>
  <c r="DE33" i="1"/>
  <c r="DF33" i="1" s="1"/>
  <c r="DG33" i="1" s="1"/>
  <c r="DF5" i="1"/>
  <c r="DH5" i="1"/>
  <c r="DF18" i="2"/>
  <c r="DG18" i="2" s="1"/>
  <c r="DC6" i="1"/>
  <c r="DB21" i="5"/>
  <c r="DC21" i="5" s="1"/>
  <c r="DJ39" i="2"/>
  <c r="DK39" i="2" s="1"/>
  <c r="DL39" i="2" s="1"/>
  <c r="DM39" i="2" s="1"/>
  <c r="DE15" i="2"/>
  <c r="DF15" i="2" s="1"/>
  <c r="DG15" i="2" s="1"/>
  <c r="DH15" i="2" s="1"/>
  <c r="DI15" i="2" s="1"/>
  <c r="DJ15" i="2" s="1"/>
  <c r="DD7" i="1"/>
  <c r="DF15" i="5"/>
  <c r="DC4" i="1"/>
  <c r="DC23" i="5"/>
  <c r="DL27" i="1"/>
  <c r="DM27" i="1" s="1"/>
  <c r="DH27" i="1"/>
  <c r="DI27" i="1" s="1"/>
  <c r="DJ27" i="1" s="1"/>
  <c r="DK27" i="1" s="1"/>
  <c r="DE36" i="5"/>
  <c r="DA21" i="2"/>
  <c r="DB21" i="2" s="1"/>
  <c r="DE13" i="5"/>
  <c r="DD3" i="5"/>
  <c r="DC20" i="1"/>
  <c r="DD27" i="2"/>
  <c r="DE33" i="2"/>
  <c r="DF33" i="2" s="1"/>
  <c r="DB31" i="5"/>
  <c r="DE8" i="5"/>
  <c r="DJ32" i="2"/>
  <c r="DN11" i="2" l="1"/>
  <c r="DO11" i="2" s="1"/>
  <c r="DP11" i="2" s="1"/>
  <c r="DJ24" i="2"/>
  <c r="DF5" i="2"/>
  <c r="DE3" i="2"/>
  <c r="DF3" i="2" s="1"/>
  <c r="DG20" i="2"/>
  <c r="DH20" i="2" s="1"/>
  <c r="DK32" i="2"/>
  <c r="DL32" i="2" s="1"/>
  <c r="DM32" i="2" s="1"/>
  <c r="DN32" i="2" s="1"/>
  <c r="DO32" i="2" s="1"/>
  <c r="DP32" i="2" s="1"/>
  <c r="DJ7" i="5"/>
  <c r="DK7" i="5" s="1"/>
  <c r="DH33" i="5"/>
  <c r="DI33" i="5" s="1"/>
  <c r="DJ33" i="5" s="1"/>
  <c r="DK33" i="5" s="1"/>
  <c r="DL33" i="5" s="1"/>
  <c r="DM33" i="5" s="1"/>
  <c r="DN33" i="5" s="1"/>
  <c r="DO33" i="5" s="1"/>
  <c r="DP33" i="5" s="1"/>
  <c r="DQ33" i="5" s="1"/>
  <c r="DE28" i="2"/>
  <c r="DJ11" i="5"/>
  <c r="DK11" i="5" s="1"/>
  <c r="DL11" i="5" s="1"/>
  <c r="DM11" i="5" s="1"/>
  <c r="DN11" i="5" s="1"/>
  <c r="DJ19" i="2"/>
  <c r="DK19" i="2" s="1"/>
  <c r="DL19" i="2" s="1"/>
  <c r="DM19" i="2" s="1"/>
  <c r="DN19" i="2" s="1"/>
  <c r="DO19" i="2" s="1"/>
  <c r="DP19" i="2" s="1"/>
  <c r="DI15" i="1"/>
  <c r="DJ15" i="1" s="1"/>
  <c r="DK15" i="1" s="1"/>
  <c r="DH18" i="2"/>
  <c r="DI18" i="2" s="1"/>
  <c r="DJ18" i="2" s="1"/>
  <c r="DK18" i="2" s="1"/>
  <c r="DL18" i="2" s="1"/>
  <c r="DM18" i="2" s="1"/>
  <c r="DN18" i="2" s="1"/>
  <c r="DO18" i="2" s="1"/>
  <c r="DP18" i="2" s="1"/>
  <c r="DN39" i="2"/>
  <c r="DO39" i="2" s="1"/>
  <c r="DP39" i="2" s="1"/>
  <c r="DG3" i="2"/>
  <c r="DH3" i="2" s="1"/>
  <c r="DI3" i="2" s="1"/>
  <c r="DJ3" i="2" s="1"/>
  <c r="DK3" i="2" s="1"/>
  <c r="DL3" i="2" s="1"/>
  <c r="DM3" i="2" s="1"/>
  <c r="DN3" i="2" s="1"/>
  <c r="DO3" i="2" s="1"/>
  <c r="DP3" i="2" s="1"/>
  <c r="DJ5" i="1"/>
  <c r="DK5" i="1" s="1"/>
  <c r="DL5" i="1" s="1"/>
  <c r="DD20" i="1"/>
  <c r="DE20" i="1" s="1"/>
  <c r="DF20" i="1" s="1"/>
  <c r="DG20" i="1" s="1"/>
  <c r="DH20" i="1" s="1"/>
  <c r="DI20" i="1" s="1"/>
  <c r="DJ20" i="1" s="1"/>
  <c r="DK20" i="1" s="1"/>
  <c r="DL20" i="1" s="1"/>
  <c r="DM20" i="1" s="1"/>
  <c r="DN20" i="1" s="1"/>
  <c r="DO20" i="1" s="1"/>
  <c r="DP20" i="1" s="1"/>
  <c r="DQ20" i="1" s="1"/>
  <c r="DH18" i="5"/>
  <c r="DI18" i="5" s="1"/>
  <c r="DJ18" i="5" s="1"/>
  <c r="DK18" i="5" s="1"/>
  <c r="DL18" i="5" s="1"/>
  <c r="DM18" i="5" s="1"/>
  <c r="DN18" i="5" s="1"/>
  <c r="DO18" i="5" s="1"/>
  <c r="DP18" i="5" s="1"/>
  <c r="DQ18" i="5" s="1"/>
  <c r="DI35" i="5"/>
  <c r="DJ35" i="5" s="1"/>
  <c r="DK35" i="5" s="1"/>
  <c r="DL35" i="5" s="1"/>
  <c r="DM35" i="5" s="1"/>
  <c r="DN35" i="5" s="1"/>
  <c r="DO35" i="5" s="1"/>
  <c r="DP35" i="5" s="1"/>
  <c r="DQ35" i="5" s="1"/>
  <c r="DC21" i="2"/>
  <c r="DH31" i="1"/>
  <c r="DI31" i="1" s="1"/>
  <c r="DJ31" i="1" s="1"/>
  <c r="DK31" i="1" s="1"/>
  <c r="DL31" i="1" s="1"/>
  <c r="DM31" i="1" s="1"/>
  <c r="DN31" i="1" s="1"/>
  <c r="DO31" i="1" s="1"/>
  <c r="DP31" i="1" s="1"/>
  <c r="DQ31" i="1" s="1"/>
  <c r="DE28" i="5"/>
  <c r="DF28" i="5"/>
  <c r="DG28" i="5" s="1"/>
  <c r="DH28" i="5" s="1"/>
  <c r="DI28" i="5" s="1"/>
  <c r="DJ28" i="5" s="1"/>
  <c r="DK28" i="5" s="1"/>
  <c r="DL28" i="5" s="1"/>
  <c r="DM28" i="5" s="1"/>
  <c r="DN28" i="5" s="1"/>
  <c r="DO28" i="5" s="1"/>
  <c r="DH8" i="2"/>
  <c r="DH27" i="5"/>
  <c r="DD23" i="1"/>
  <c r="DF8" i="5"/>
  <c r="DH15" i="5"/>
  <c r="DE27" i="2"/>
  <c r="DF27" i="2" s="1"/>
  <c r="DG27" i="2" s="1"/>
  <c r="DH27" i="2" s="1"/>
  <c r="DI27" i="2" s="1"/>
  <c r="DJ27" i="2" s="1"/>
  <c r="DK27" i="2" s="1"/>
  <c r="DL27" i="2" s="1"/>
  <c r="DM27" i="2" s="1"/>
  <c r="DN27" i="2" s="1"/>
  <c r="DO27" i="2" s="1"/>
  <c r="DP27" i="2" s="1"/>
  <c r="DD4" i="1"/>
  <c r="DE4" i="1"/>
  <c r="DF4" i="1" s="1"/>
  <c r="DG4" i="1" s="1"/>
  <c r="DH4" i="1" s="1"/>
  <c r="DI4" i="1" s="1"/>
  <c r="DD6" i="1"/>
  <c r="DG24" i="5"/>
  <c r="DM24" i="5" s="1"/>
  <c r="DN24" i="5" s="1"/>
  <c r="DO24" i="5" s="1"/>
  <c r="DP24" i="5" s="1"/>
  <c r="DQ24" i="5" s="1"/>
  <c r="DL32" i="1"/>
  <c r="DB9" i="2"/>
  <c r="DC9" i="2" s="1"/>
  <c r="DD9" i="2" s="1"/>
  <c r="DE9" i="2" s="1"/>
  <c r="DF9" i="2" s="1"/>
  <c r="DG9" i="2" s="1"/>
  <c r="DH9" i="2" s="1"/>
  <c r="DI9" i="2" s="1"/>
  <c r="DJ9" i="2" s="1"/>
  <c r="DK9" i="2" s="1"/>
  <c r="DL9" i="2" s="1"/>
  <c r="DM9" i="2" s="1"/>
  <c r="DN9" i="2" s="1"/>
  <c r="DO9" i="2" s="1"/>
  <c r="DP9" i="2" s="1"/>
  <c r="DH6" i="2"/>
  <c r="DI6" i="2" s="1"/>
  <c r="DJ6" i="2" s="1"/>
  <c r="DD23" i="5"/>
  <c r="DE4" i="5"/>
  <c r="DH28" i="1"/>
  <c r="DI28" i="1" s="1"/>
  <c r="DJ28" i="1" s="1"/>
  <c r="DK28" i="1" s="1"/>
  <c r="DL28" i="1" s="1"/>
  <c r="DM28" i="1" s="1"/>
  <c r="DN28" i="1" s="1"/>
  <c r="DO28" i="1" s="1"/>
  <c r="DP28" i="1" s="1"/>
  <c r="DQ28" i="1" s="1"/>
  <c r="DH33" i="2"/>
  <c r="DI33" i="2" s="1"/>
  <c r="DJ33" i="2" s="1"/>
  <c r="DK33" i="2" s="1"/>
  <c r="DL33" i="2" s="1"/>
  <c r="DM33" i="2" s="1"/>
  <c r="DN33" i="2" s="1"/>
  <c r="DO33" i="2" s="1"/>
  <c r="DP33" i="2" s="1"/>
  <c r="DG33" i="2"/>
  <c r="DC6" i="5"/>
  <c r="DE36" i="1"/>
  <c r="DF36" i="1" s="1"/>
  <c r="DG36" i="1" s="1"/>
  <c r="DH36" i="1" s="1"/>
  <c r="DD36" i="1"/>
  <c r="DE4" i="2"/>
  <c r="DF4" i="2" s="1"/>
  <c r="DG4" i="2" s="1"/>
  <c r="DF4" i="5"/>
  <c r="DG4" i="5" s="1"/>
  <c r="DH33" i="1"/>
  <c r="DI33" i="1" s="1"/>
  <c r="DJ33" i="1" s="1"/>
  <c r="DD31" i="2"/>
  <c r="DG8" i="5"/>
  <c r="DH8" i="5" s="1"/>
  <c r="DF13" i="5"/>
  <c r="DG13" i="5" s="1"/>
  <c r="DH13" i="5" s="1"/>
  <c r="DI13" i="5" s="1"/>
  <c r="DJ13" i="5" s="1"/>
  <c r="DK13" i="5" s="1"/>
  <c r="DL13" i="5" s="1"/>
  <c r="DM13" i="5" s="1"/>
  <c r="DN13" i="5" s="1"/>
  <c r="DO13" i="5" s="1"/>
  <c r="DP13" i="5" s="1"/>
  <c r="DQ13" i="5" s="1"/>
  <c r="DF36" i="5"/>
  <c r="DG36" i="5"/>
  <c r="DH36" i="5" s="1"/>
  <c r="DI36" i="5" s="1"/>
  <c r="DJ36" i="5" s="1"/>
  <c r="DK36" i="5" s="1"/>
  <c r="DL36" i="5" s="1"/>
  <c r="DM36" i="5" s="1"/>
  <c r="DG5" i="5"/>
  <c r="DH5" i="5" s="1"/>
  <c r="DI5" i="5" s="1"/>
  <c r="DJ5" i="5" s="1"/>
  <c r="DK5" i="5" s="1"/>
  <c r="DE3" i="5"/>
  <c r="DF3" i="5" s="1"/>
  <c r="DK15" i="2"/>
  <c r="DL15" i="2" s="1"/>
  <c r="DH24" i="5"/>
  <c r="DI24" i="5" s="1"/>
  <c r="DJ24" i="5" s="1"/>
  <c r="DK24" i="5" s="1"/>
  <c r="DL24" i="5" s="1"/>
  <c r="DG12" i="2"/>
  <c r="DH12" i="2" s="1"/>
  <c r="DI12" i="2" s="1"/>
  <c r="DJ12" i="2" s="1"/>
  <c r="DK12" i="2" s="1"/>
  <c r="DL12" i="2"/>
  <c r="DM12" i="2" s="1"/>
  <c r="DN12" i="2" s="1"/>
  <c r="DO12" i="2" s="1"/>
  <c r="DP12" i="2" s="1"/>
  <c r="DK33" i="1"/>
  <c r="DL33" i="1" s="1"/>
  <c r="DM33" i="1" s="1"/>
  <c r="DN33" i="1" s="1"/>
  <c r="DO33" i="1" s="1"/>
  <c r="DP33" i="1" s="1"/>
  <c r="DQ33" i="1" s="1"/>
  <c r="DL15" i="1"/>
  <c r="DM15" i="1" s="1"/>
  <c r="DN15" i="1" s="1"/>
  <c r="DO15" i="1" s="1"/>
  <c r="DP15" i="1" s="1"/>
  <c r="DQ15" i="1" s="1"/>
  <c r="DH18" i="1"/>
  <c r="DI18" i="1" s="1"/>
  <c r="DJ18" i="1" s="1"/>
  <c r="DK18" i="1" s="1"/>
  <c r="DL18" i="1" s="1"/>
  <c r="DM18" i="1" s="1"/>
  <c r="DN18" i="1" s="1"/>
  <c r="DF28" i="2"/>
  <c r="DG28" i="2" s="1"/>
  <c r="DH28" i="2" s="1"/>
  <c r="DI28" i="2" s="1"/>
  <c r="DJ28" i="2" s="1"/>
  <c r="DC31" i="5"/>
  <c r="DD31" i="5" s="1"/>
  <c r="DE31" i="5" s="1"/>
  <c r="DG15" i="1"/>
  <c r="DH15" i="1" s="1"/>
  <c r="DJ9" i="1"/>
  <c r="DK9" i="1" s="1"/>
  <c r="DL9" i="1" s="1"/>
  <c r="DM9" i="1" s="1"/>
  <c r="DN9" i="1" s="1"/>
  <c r="DO9" i="1" s="1"/>
  <c r="DP9" i="1" s="1"/>
  <c r="DQ9" i="1" s="1"/>
  <c r="DD21" i="5"/>
  <c r="DF31" i="1"/>
  <c r="DG31" i="1" s="1"/>
  <c r="DI5" i="1"/>
  <c r="DJ21" i="1"/>
  <c r="DK21" i="1" s="1"/>
  <c r="DL21" i="1" s="1"/>
  <c r="DM21" i="1" s="1"/>
  <c r="DN21" i="1" s="1"/>
  <c r="DO21" i="1" s="1"/>
  <c r="DP21" i="1" s="1"/>
  <c r="DQ21" i="1" s="1"/>
  <c r="DF21" i="1"/>
  <c r="DG21" i="1" s="1"/>
  <c r="DH21" i="1" s="1"/>
  <c r="DI21" i="1" s="1"/>
  <c r="DG35" i="2"/>
  <c r="DH35" i="2" s="1"/>
  <c r="DI35" i="2" s="1"/>
  <c r="DJ35" i="2" s="1"/>
  <c r="DK35" i="2" s="1"/>
  <c r="DL35" i="2" s="1"/>
  <c r="DM35" i="2" s="1"/>
  <c r="DN35" i="2" s="1"/>
  <c r="DO35" i="2" s="1"/>
  <c r="DP35" i="2" s="1"/>
  <c r="DF7" i="2"/>
  <c r="DG7" i="2" s="1"/>
  <c r="DH7" i="2" s="1"/>
  <c r="DI7" i="2" s="1"/>
  <c r="DJ7" i="2" s="1"/>
  <c r="DK7" i="2" s="1"/>
  <c r="DL7" i="2" s="1"/>
  <c r="DM7" i="2" s="1"/>
  <c r="DN7" i="2" s="1"/>
  <c r="DO7" i="2" s="1"/>
  <c r="DP7" i="2" s="1"/>
  <c r="DM32" i="5"/>
  <c r="DN32" i="5" s="1"/>
  <c r="DO32" i="5" s="1"/>
  <c r="DP32" i="5" s="1"/>
  <c r="DQ32" i="5" s="1"/>
  <c r="DH8" i="1"/>
  <c r="DQ10" i="1"/>
  <c r="DE19" i="5"/>
  <c r="DF19" i="5" s="1"/>
  <c r="DG19" i="5" s="1"/>
  <c r="DH19" i="5" s="1"/>
  <c r="DI19" i="5" s="1"/>
  <c r="DJ19" i="5" s="1"/>
  <c r="DK19" i="5" s="1"/>
  <c r="DL19" i="5" s="1"/>
  <c r="DM19" i="5" s="1"/>
  <c r="DN19" i="5" s="1"/>
  <c r="DO19" i="5" s="1"/>
  <c r="DP19" i="5" s="1"/>
  <c r="DQ19" i="5" s="1"/>
  <c r="DJ32" i="5"/>
  <c r="DK32" i="5" s="1"/>
  <c r="DL32" i="5" s="1"/>
  <c r="DD36" i="2"/>
  <c r="DE36" i="2" s="1"/>
  <c r="DF36" i="2" s="1"/>
  <c r="DG36" i="2" s="1"/>
  <c r="DH36" i="2" s="1"/>
  <c r="DI36" i="2" s="1"/>
  <c r="DJ36" i="2" s="1"/>
  <c r="DK36" i="2" s="1"/>
  <c r="DL36" i="2" s="1"/>
  <c r="DG13" i="1"/>
  <c r="DH13" i="1" s="1"/>
  <c r="DI13" i="1" s="1"/>
  <c r="DJ13" i="1" s="1"/>
  <c r="DK13" i="1" s="1"/>
  <c r="DL13" i="1" s="1"/>
  <c r="DM13" i="1" s="1"/>
  <c r="DN13" i="1" s="1"/>
  <c r="DO13" i="1" s="1"/>
  <c r="DP13" i="1" s="1"/>
  <c r="DQ13" i="1" s="1"/>
  <c r="DJ39" i="5"/>
  <c r="DF28" i="1"/>
  <c r="DG28" i="1" s="1"/>
  <c r="DF12" i="5"/>
  <c r="DG9" i="5"/>
  <c r="DH7" i="1"/>
  <c r="DI7" i="1" s="1"/>
  <c r="DJ7" i="1" s="1"/>
  <c r="DK7" i="1" s="1"/>
  <c r="DL7" i="1" s="1"/>
  <c r="DM7" i="1" s="1"/>
  <c r="DN7" i="1" s="1"/>
  <c r="DO7" i="1" s="1"/>
  <c r="DP7" i="1" s="1"/>
  <c r="DQ7" i="1" s="1"/>
  <c r="DK24" i="2" l="1"/>
  <c r="DI20" i="2"/>
  <c r="DJ20" i="2" s="1"/>
  <c r="DK20" i="2" s="1"/>
  <c r="DL20" i="2" s="1"/>
  <c r="DM20" i="2" s="1"/>
  <c r="DN20" i="2" s="1"/>
  <c r="DO20" i="2" s="1"/>
  <c r="DP20" i="2" s="1"/>
  <c r="DK6" i="2"/>
  <c r="DL6" i="2" s="1"/>
  <c r="DM6" i="2" s="1"/>
  <c r="DN6" i="2" s="1"/>
  <c r="DO6" i="2" s="1"/>
  <c r="DP6" i="2" s="1"/>
  <c r="DG5" i="2"/>
  <c r="DI8" i="5"/>
  <c r="DJ8" i="5" s="1"/>
  <c r="DK8" i="5" s="1"/>
  <c r="DG3" i="5"/>
  <c r="DH3" i="5" s="1"/>
  <c r="DI3" i="5" s="1"/>
  <c r="DJ3" i="5" s="1"/>
  <c r="DK3" i="5" s="1"/>
  <c r="DL3" i="5" s="1"/>
  <c r="DM3" i="5" s="1"/>
  <c r="DN3" i="5" s="1"/>
  <c r="DO3" i="5" s="1"/>
  <c r="DP3" i="5" s="1"/>
  <c r="DQ3" i="5" s="1"/>
  <c r="DL5" i="5"/>
  <c r="DM5" i="5" s="1"/>
  <c r="DN5" i="5" s="1"/>
  <c r="DO5" i="5" s="1"/>
  <c r="DP5" i="5" s="1"/>
  <c r="DQ5" i="5" s="1"/>
  <c r="DL7" i="5"/>
  <c r="DM7" i="5" s="1"/>
  <c r="DN7" i="5" s="1"/>
  <c r="DO7" i="5" s="1"/>
  <c r="DJ31" i="5"/>
  <c r="DK31" i="5" s="1"/>
  <c r="DL31" i="5" s="1"/>
  <c r="DM31" i="5" s="1"/>
  <c r="DN31" i="5" s="1"/>
  <c r="DO31" i="5" s="1"/>
  <c r="DP31" i="5" s="1"/>
  <c r="DQ31" i="5" s="1"/>
  <c r="DD6" i="5"/>
  <c r="DE6" i="5" s="1"/>
  <c r="DF6" i="5" s="1"/>
  <c r="DG6" i="5" s="1"/>
  <c r="DH6" i="5" s="1"/>
  <c r="DI6" i="5" s="1"/>
  <c r="DJ6" i="5" s="1"/>
  <c r="DK6" i="5" s="1"/>
  <c r="DL6" i="5" s="1"/>
  <c r="DM6" i="5" s="1"/>
  <c r="DN6" i="5" s="1"/>
  <c r="DO6" i="5" s="1"/>
  <c r="DP6" i="5" s="1"/>
  <c r="DQ6" i="5" s="1"/>
  <c r="DE23" i="1"/>
  <c r="DF23" i="1" s="1"/>
  <c r="DG23" i="1" s="1"/>
  <c r="DH23" i="1" s="1"/>
  <c r="DI23" i="1" s="1"/>
  <c r="DJ23" i="1" s="1"/>
  <c r="DK23" i="1"/>
  <c r="DL23" i="1" s="1"/>
  <c r="DM23" i="1" s="1"/>
  <c r="DN23" i="1" s="1"/>
  <c r="DO23" i="1" s="1"/>
  <c r="DP23" i="1" s="1"/>
  <c r="DQ23" i="1" s="1"/>
  <c r="DI8" i="1"/>
  <c r="DJ8" i="1" s="1"/>
  <c r="DK8" i="1" s="1"/>
  <c r="DL8" i="1" s="1"/>
  <c r="DM8" i="1" s="1"/>
  <c r="DN8" i="1" s="1"/>
  <c r="DO8" i="1" s="1"/>
  <c r="DP8" i="1" s="1"/>
  <c r="DQ8" i="1" s="1"/>
  <c r="DG12" i="5"/>
  <c r="DH12" i="5" s="1"/>
  <c r="DH4" i="5"/>
  <c r="DI4" i="5" s="1"/>
  <c r="DJ4" i="5" s="1"/>
  <c r="DK4" i="5" s="1"/>
  <c r="DL4" i="5" s="1"/>
  <c r="DM4" i="5" s="1"/>
  <c r="DN4" i="5" s="1"/>
  <c r="DO4" i="5" s="1"/>
  <c r="DP4" i="5" s="1"/>
  <c r="DQ4" i="5" s="1"/>
  <c r="DE23" i="5"/>
  <c r="DF23" i="5" s="1"/>
  <c r="DG23" i="5" s="1"/>
  <c r="DH23" i="5" s="1"/>
  <c r="DI23" i="5" s="1"/>
  <c r="DJ23" i="5"/>
  <c r="DK23" i="5" s="1"/>
  <c r="DL23" i="5" s="1"/>
  <c r="DM23" i="5" s="1"/>
  <c r="DN23" i="5" s="1"/>
  <c r="DO23" i="5" s="1"/>
  <c r="DP23" i="5" s="1"/>
  <c r="DQ23" i="5" s="1"/>
  <c r="DK28" i="2"/>
  <c r="DL28" i="2" s="1"/>
  <c r="DM28" i="2" s="1"/>
  <c r="DN28" i="2" s="1"/>
  <c r="DO28" i="2" s="1"/>
  <c r="DP28" i="2" s="1"/>
  <c r="DF31" i="5"/>
  <c r="DG31" i="5" s="1"/>
  <c r="DO18" i="1"/>
  <c r="DP18" i="1" s="1"/>
  <c r="DQ18" i="1" s="1"/>
  <c r="DI36" i="1"/>
  <c r="DJ36" i="1" s="1"/>
  <c r="DK36" i="1" s="1"/>
  <c r="DL36" i="1" s="1"/>
  <c r="DM36" i="1" s="1"/>
  <c r="DN36" i="1" s="1"/>
  <c r="DO36" i="1" s="1"/>
  <c r="DP36" i="1" s="1"/>
  <c r="DQ36" i="1" s="1"/>
  <c r="DE31" i="2"/>
  <c r="DF31" i="2" s="1"/>
  <c r="DG31" i="2" s="1"/>
  <c r="DH31" i="2" s="1"/>
  <c r="DI31" i="2" s="1"/>
  <c r="DJ31" i="2" s="1"/>
  <c r="DK31" i="2" s="1"/>
  <c r="DL31" i="2" s="1"/>
  <c r="DM31" i="2" s="1"/>
  <c r="DN31" i="2" s="1"/>
  <c r="DO31" i="2" s="1"/>
  <c r="DP31" i="2" s="1"/>
  <c r="DH9" i="5"/>
  <c r="DI9" i="5" s="1"/>
  <c r="DJ9" i="5" s="1"/>
  <c r="DK9" i="5" s="1"/>
  <c r="DM32" i="1"/>
  <c r="DN32" i="1" s="1"/>
  <c r="DO32" i="1" s="1"/>
  <c r="DP32" i="1" s="1"/>
  <c r="DQ32" i="1" s="1"/>
  <c r="DJ4" i="1"/>
  <c r="DK4" i="1"/>
  <c r="DL4" i="1" s="1"/>
  <c r="DM4" i="1" s="1"/>
  <c r="DN4" i="1" s="1"/>
  <c r="DO4" i="1" s="1"/>
  <c r="DP4" i="1" s="1"/>
  <c r="DQ4" i="1" s="1"/>
  <c r="DI8" i="2"/>
  <c r="DJ8" i="2" s="1"/>
  <c r="DK8" i="2" s="1"/>
  <c r="DL8" i="2" s="1"/>
  <c r="DM8" i="2" s="1"/>
  <c r="DN8" i="2" s="1"/>
  <c r="DO8" i="2" s="1"/>
  <c r="DP8" i="2" s="1"/>
  <c r="DH31" i="5"/>
  <c r="DI31" i="5" s="1"/>
  <c r="DM36" i="2"/>
  <c r="DN36" i="2" s="1"/>
  <c r="DO36" i="2" s="1"/>
  <c r="DP36" i="2" s="1"/>
  <c r="DH4" i="2"/>
  <c r="DI4" i="2" s="1"/>
  <c r="DI27" i="5"/>
  <c r="DJ27" i="5" s="1"/>
  <c r="DK27" i="5" s="1"/>
  <c r="DL27" i="5" s="1"/>
  <c r="DM27" i="5" s="1"/>
  <c r="DN27" i="5" s="1"/>
  <c r="DO27" i="5" s="1"/>
  <c r="DP27" i="5" s="1"/>
  <c r="DQ27" i="5" s="1"/>
  <c r="DD21" i="2"/>
  <c r="DE21" i="2" s="1"/>
  <c r="DF21" i="2" s="1"/>
  <c r="DG21" i="2" s="1"/>
  <c r="DH21" i="2" s="1"/>
  <c r="DI21" i="2" s="1"/>
  <c r="DE21" i="5"/>
  <c r="DF21" i="5" s="1"/>
  <c r="DG21" i="5" s="1"/>
  <c r="DH21" i="5" s="1"/>
  <c r="DI21" i="5" s="1"/>
  <c r="DJ21" i="5" s="1"/>
  <c r="DK21" i="5" s="1"/>
  <c r="DL21" i="5" s="1"/>
  <c r="DM21" i="5" s="1"/>
  <c r="DN21" i="5" s="1"/>
  <c r="DO21" i="5" s="1"/>
  <c r="DP21" i="5" s="1"/>
  <c r="DQ21" i="5" s="1"/>
  <c r="DK39" i="5"/>
  <c r="DL39" i="5" s="1"/>
  <c r="DM39" i="5" s="1"/>
  <c r="DN39" i="5" s="1"/>
  <c r="DO39" i="5" s="1"/>
  <c r="DP39" i="5" s="1"/>
  <c r="DQ39" i="5" s="1"/>
  <c r="DM5" i="1"/>
  <c r="DN5" i="1" s="1"/>
  <c r="DO5" i="1" s="1"/>
  <c r="DP5" i="1" s="1"/>
  <c r="DQ5" i="1" s="1"/>
  <c r="DI12" i="5"/>
  <c r="DJ12" i="5" s="1"/>
  <c r="DK12" i="5" s="1"/>
  <c r="DL12" i="5" s="1"/>
  <c r="DM12" i="5" s="1"/>
  <c r="DN12" i="5" s="1"/>
  <c r="DO12" i="5" s="1"/>
  <c r="DP12" i="5" s="1"/>
  <c r="DQ12" i="5" s="1"/>
  <c r="DM15" i="2"/>
  <c r="DN15" i="2" s="1"/>
  <c r="DO15" i="2" s="1"/>
  <c r="DP15" i="2" s="1"/>
  <c r="DN36" i="5"/>
  <c r="DO36" i="5" s="1"/>
  <c r="DP36" i="5" s="1"/>
  <c r="DQ36" i="5" s="1"/>
  <c r="DO11" i="5"/>
  <c r="DP11" i="5" s="1"/>
  <c r="DQ11" i="5" s="1"/>
  <c r="DE6" i="1"/>
  <c r="DI15" i="5"/>
  <c r="DJ15" i="5" s="1"/>
  <c r="DK15" i="5" s="1"/>
  <c r="DL15" i="5" s="1"/>
  <c r="DM15" i="5" s="1"/>
  <c r="DN15" i="5" s="1"/>
  <c r="DO15" i="5"/>
  <c r="DP15" i="5" s="1"/>
  <c r="DQ15" i="5" s="1"/>
  <c r="DP28" i="5"/>
  <c r="DQ28" i="5" s="1"/>
  <c r="DO24" i="2" l="1"/>
  <c r="DP24" i="2" s="1"/>
  <c r="DJ4" i="2"/>
  <c r="DK4" i="2" s="1"/>
  <c r="DL4" i="2" s="1"/>
  <c r="DM4" i="2" s="1"/>
  <c r="DN4" i="2" s="1"/>
  <c r="DO4" i="2" s="1"/>
  <c r="DP4" i="2" s="1"/>
  <c r="DL24" i="2"/>
  <c r="DM24" i="2" s="1"/>
  <c r="DN24" i="2" s="1"/>
  <c r="DH5" i="2"/>
  <c r="DJ21" i="2"/>
  <c r="DK21" i="2" s="1"/>
  <c r="DL21" i="2" s="1"/>
  <c r="DM21" i="2" s="1"/>
  <c r="DN21" i="2" s="1"/>
  <c r="DO21" i="2" s="1"/>
  <c r="DP21" i="2" s="1"/>
  <c r="DL8" i="5"/>
  <c r="DM8" i="5" s="1"/>
  <c r="DN8" i="5" s="1"/>
  <c r="DO8" i="5" s="1"/>
  <c r="DP8" i="5" s="1"/>
  <c r="DQ8" i="5" s="1"/>
  <c r="DP7" i="5"/>
  <c r="DQ7" i="5" s="1"/>
  <c r="DF6" i="1"/>
  <c r="DG6" i="1" s="1"/>
  <c r="DH6" i="1" s="1"/>
  <c r="DI6" i="1" s="1"/>
  <c r="DJ6" i="1" s="1"/>
  <c r="DK6" i="1" s="1"/>
  <c r="DL6" i="1" s="1"/>
  <c r="DM6" i="1" s="1"/>
  <c r="DN6" i="1" s="1"/>
  <c r="DO6" i="1" s="1"/>
  <c r="DP6" i="1" s="1"/>
  <c r="DQ6" i="1" s="1"/>
  <c r="DL9" i="5"/>
  <c r="DM9" i="5" s="1"/>
  <c r="DN9" i="5" s="1"/>
  <c r="DO9" i="5" s="1"/>
  <c r="DP9" i="5" s="1"/>
  <c r="DQ9" i="5" s="1"/>
  <c r="DI5" i="2" l="1"/>
  <c r="DJ5" i="2" s="1"/>
  <c r="DK5" i="2" s="1"/>
  <c r="DL5" i="2" s="1"/>
  <c r="DM5" i="2" s="1"/>
  <c r="DN5" i="2" l="1"/>
  <c r="DO5" i="2" s="1"/>
  <c r="DP5" i="2" s="1"/>
</calcChain>
</file>

<file path=xl/sharedStrings.xml><?xml version="1.0" encoding="utf-8"?>
<sst xmlns="http://schemas.openxmlformats.org/spreadsheetml/2006/main" count="990" uniqueCount="109">
  <si>
    <t>УСЛОВНЫЕ ОБОЗНАЧЕНИЯ</t>
  </si>
  <si>
    <t>сентябрь</t>
  </si>
  <si>
    <t>октябрь</t>
  </si>
  <si>
    <t>ноябрь</t>
  </si>
  <si>
    <t>декабрь</t>
  </si>
  <si>
    <t>КОЛИЧЕСТВО ОЦЕНОЧНЫХ ПРОЦЕДУР</t>
  </si>
  <si>
    <t>Алгебра</t>
  </si>
  <si>
    <t>АЛГ</t>
  </si>
  <si>
    <t>класс</t>
  </si>
  <si>
    <t>МАТ</t>
  </si>
  <si>
    <t>РУС</t>
  </si>
  <si>
    <t>ГЕМ</t>
  </si>
  <si>
    <t>ОКР</t>
  </si>
  <si>
    <t>БИО</t>
  </si>
  <si>
    <t>ГЕО</t>
  </si>
  <si>
    <t>ИНФ</t>
  </si>
  <si>
    <t>ИСТ</t>
  </si>
  <si>
    <t>ОБЩ</t>
  </si>
  <si>
    <t>ФИЗ</t>
  </si>
  <si>
    <t>ХИМ</t>
  </si>
  <si>
    <t>АНГ</t>
  </si>
  <si>
    <t>НЕМ</t>
  </si>
  <si>
    <t>ФРА</t>
  </si>
  <si>
    <t>ЛИТ</t>
  </si>
  <si>
    <t>ОБЖ</t>
  </si>
  <si>
    <t>ФЗР</t>
  </si>
  <si>
    <t>МУЗ</t>
  </si>
  <si>
    <t>ТЕХ</t>
  </si>
  <si>
    <t>АСТ</t>
  </si>
  <si>
    <t>КУБ</t>
  </si>
  <si>
    <t>Английский язык</t>
  </si>
  <si>
    <t>2а</t>
  </si>
  <si>
    <t>Астрономия</t>
  </si>
  <si>
    <t>2б</t>
  </si>
  <si>
    <t>Биология</t>
  </si>
  <si>
    <t>2в</t>
  </si>
  <si>
    <t>География</t>
  </si>
  <si>
    <t>2г</t>
  </si>
  <si>
    <t>Геометрия</t>
  </si>
  <si>
    <t xml:space="preserve">
</t>
  </si>
  <si>
    <t>3а</t>
  </si>
  <si>
    <t>ИЗО</t>
  </si>
  <si>
    <t>3б</t>
  </si>
  <si>
    <t>Информатика</t>
  </si>
  <si>
    <t>3в</t>
  </si>
  <si>
    <t>История</t>
  </si>
  <si>
    <t>3г</t>
  </si>
  <si>
    <t>Кубановедение</t>
  </si>
  <si>
    <t>4а</t>
  </si>
  <si>
    <t xml:space="preserve">АНГ </t>
  </si>
  <si>
    <t>Литература, литчтение</t>
  </si>
  <si>
    <t>4б</t>
  </si>
  <si>
    <t>Математика</t>
  </si>
  <si>
    <t>4в</t>
  </si>
  <si>
    <t xml:space="preserve"> АНГ</t>
  </si>
  <si>
    <t>Музыка</t>
  </si>
  <si>
    <t>4г</t>
  </si>
  <si>
    <t>Немецкий</t>
  </si>
  <si>
    <t>Обществознание</t>
  </si>
  <si>
    <t>Окружающий мир</t>
  </si>
  <si>
    <t>Русский язык</t>
  </si>
  <si>
    <t>Технология</t>
  </si>
  <si>
    <t>Физика</t>
  </si>
  <si>
    <t>физ-ра</t>
  </si>
  <si>
    <t>Французский</t>
  </si>
  <si>
    <t>Химия</t>
  </si>
  <si>
    <t>жирным шрифтом обозначены ВПР</t>
  </si>
  <si>
    <t>5А</t>
  </si>
  <si>
    <t>изо</t>
  </si>
  <si>
    <t>5Б</t>
  </si>
  <si>
    <t>5В</t>
  </si>
  <si>
    <t>5Г</t>
  </si>
  <si>
    <t>6А</t>
  </si>
  <si>
    <t>рус</t>
  </si>
  <si>
    <t>нем</t>
  </si>
  <si>
    <t>6Б</t>
  </si>
  <si>
    <t>изо РУС</t>
  </si>
  <si>
    <t>6В</t>
  </si>
  <si>
    <t>6Г</t>
  </si>
  <si>
    <t>7А</t>
  </si>
  <si>
    <t>Алг.</t>
  </si>
  <si>
    <t>ВиС</t>
  </si>
  <si>
    <t>7Б</t>
  </si>
  <si>
    <t>Анг</t>
  </si>
  <si>
    <t>изо ВиС</t>
  </si>
  <si>
    <t>7В</t>
  </si>
  <si>
    <t>7Г</t>
  </si>
  <si>
    <t>Нем</t>
  </si>
  <si>
    <t>8А</t>
  </si>
  <si>
    <t>8Б</t>
  </si>
  <si>
    <t>8В</t>
  </si>
  <si>
    <t>8Г</t>
  </si>
  <si>
    <t>8Д</t>
  </si>
  <si>
    <t>9А</t>
  </si>
  <si>
    <t>9Б</t>
  </si>
  <si>
    <t>9В</t>
  </si>
  <si>
    <t>9Г</t>
  </si>
  <si>
    <t>АНГ ХИМ</t>
  </si>
  <si>
    <t>10А</t>
  </si>
  <si>
    <t>10Б</t>
  </si>
  <si>
    <t>хим</t>
  </si>
  <si>
    <t>10В</t>
  </si>
  <si>
    <t>лит</t>
  </si>
  <si>
    <t>11А</t>
  </si>
  <si>
    <t>11Б</t>
  </si>
  <si>
    <t>11В физики</t>
  </si>
  <si>
    <t>10 Б(химики)</t>
  </si>
  <si>
    <t xml:space="preserve">ЛИТ </t>
  </si>
  <si>
    <t>11В (хб)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</si>
</sst>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rgb="FF000000"/>
      <name val="Calibri"/>
      <scheme val="minor"/>
    </font>
    <font>
      <sz val="10"/>
      <color rgb="FF632423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0"/>
      <color rgb="FFC00000"/>
      <name val="Calibri"/>
      <family val="2"/>
      <charset val="204"/>
    </font>
    <font>
      <sz val="11"/>
      <color rgb="FF1F3864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1"/>
      <color rgb="FF1F3864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C00000"/>
      <name val="Calibri"/>
      <family val="2"/>
      <charset val="204"/>
    </font>
    <font>
      <b/>
      <sz val="10"/>
      <color rgb="FF632423"/>
      <name val="Calibri"/>
      <family val="2"/>
      <charset val="204"/>
    </font>
    <font>
      <sz val="14"/>
      <color theme="1"/>
      <name val="&quot;Times New Roman&quot;"/>
    </font>
    <font>
      <sz val="11"/>
      <color rgb="FF000000"/>
      <name val="Docs-Calibri"/>
    </font>
    <font>
      <sz val="14"/>
      <color rgb="FF000000"/>
      <name val="&quot;Times New Roman&quot;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8DB3E2"/>
        <bgColor rgb="FF8DB3E2"/>
      </patternFill>
    </fill>
    <fill>
      <patternFill patternType="solid">
        <fgColor rgb="FFCCC0D9"/>
        <bgColor rgb="FFCCC0D9"/>
      </patternFill>
    </fill>
    <fill>
      <patternFill patternType="solid">
        <fgColor rgb="FFFBE4D5"/>
        <bgColor rgb="FFFBE4D5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7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2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2" fillId="0" borderId="0" xfId="0" applyFont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14" fillId="0" borderId="0" xfId="0" applyFont="1" applyAlignment="1"/>
    <xf numFmtId="0" fontId="15" fillId="7" borderId="0" xfId="0" applyFont="1" applyFill="1" applyAlignment="1">
      <alignment horizontal="left"/>
    </xf>
    <xf numFmtId="0" fontId="16" fillId="7" borderId="0" xfId="0" applyFont="1" applyFill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7" borderId="0" xfId="0" applyFont="1" applyFill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10" xfId="0" applyFont="1" applyBorder="1"/>
    <xf numFmtId="0" fontId="3" fillId="6" borderId="11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12" xfId="0" applyFont="1" applyBorder="1"/>
    <xf numFmtId="0" fontId="3" fillId="2" borderId="9" xfId="0" applyFont="1" applyFill="1" applyBorder="1" applyAlignment="1">
      <alignment horizontal="center" vertical="center"/>
    </xf>
    <xf numFmtId="0" fontId="4" fillId="0" borderId="4" xfId="0" applyFont="1" applyBorder="1"/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2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0" borderId="8" xfId="0" applyFont="1" applyBorder="1"/>
    <xf numFmtId="0" fontId="3" fillId="4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44"/>
  <sheetViews>
    <sheetView workbookViewId="0">
      <pane xSplit="4" ySplit="2" topLeftCell="CN3" activePane="bottomRight" state="frozen"/>
      <selection pane="topRight" activeCell="E1" sqref="E1"/>
      <selection pane="bottomLeft" activeCell="A3" sqref="A3"/>
      <selection pane="bottomRight" activeCell="CP17" sqref="CP17"/>
    </sheetView>
  </sheetViews>
  <sheetFormatPr defaultColWidth="14.453125" defaultRowHeight="15" customHeight="1"/>
  <cols>
    <col min="1" max="1" width="14.26953125" customWidth="1"/>
    <col min="2" max="2" width="4.453125" customWidth="1"/>
    <col min="3" max="3" width="2.26953125" customWidth="1"/>
    <col min="4" max="4" width="5.26953125" customWidth="1"/>
    <col min="5" max="108" width="4.7265625" customWidth="1"/>
    <col min="109" max="109" width="5.26953125" customWidth="1"/>
    <col min="110" max="115" width="4.7265625" customWidth="1"/>
    <col min="116" max="116" width="5.54296875" customWidth="1"/>
    <col min="117" max="118" width="4.7265625" customWidth="1"/>
    <col min="119" max="119" width="5.81640625" customWidth="1"/>
    <col min="120" max="120" width="5.54296875" customWidth="1"/>
    <col min="121" max="121" width="5.7265625" customWidth="1"/>
  </cols>
  <sheetData>
    <row r="1" spans="1:121" ht="30" customHeight="1">
      <c r="A1" s="76" t="s">
        <v>0</v>
      </c>
      <c r="B1" s="77"/>
      <c r="C1" s="1"/>
      <c r="D1" s="2"/>
      <c r="E1" s="78" t="s">
        <v>1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73"/>
      <c r="AC1" s="3"/>
      <c r="AD1" s="3"/>
      <c r="AE1" s="3"/>
      <c r="AF1" s="3" t="s">
        <v>2</v>
      </c>
      <c r="AG1" s="3"/>
      <c r="AH1" s="3"/>
      <c r="AI1" s="3"/>
      <c r="AJ1" s="3"/>
      <c r="AK1" s="3"/>
      <c r="AL1" s="3"/>
      <c r="AM1" s="3"/>
      <c r="AN1" s="3"/>
      <c r="AO1" s="3"/>
      <c r="AP1" s="79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80"/>
      <c r="BB1" s="81" t="s">
        <v>3</v>
      </c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73"/>
      <c r="BW1" s="66" t="s">
        <v>4</v>
      </c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8"/>
      <c r="CV1" s="69" t="s">
        <v>5</v>
      </c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1"/>
    </row>
    <row r="2" spans="1:121" ht="15.75" customHeight="1">
      <c r="A2" s="4" t="s">
        <v>6</v>
      </c>
      <c r="B2" s="5" t="s">
        <v>7</v>
      </c>
      <c r="C2" s="1"/>
      <c r="D2" s="6" t="s">
        <v>8</v>
      </c>
      <c r="E2" s="7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11</v>
      </c>
      <c r="L2" s="8">
        <v>12</v>
      </c>
      <c r="M2" s="8">
        <v>13</v>
      </c>
      <c r="N2" s="8">
        <v>14</v>
      </c>
      <c r="O2" s="8">
        <v>15</v>
      </c>
      <c r="P2" s="8">
        <v>16</v>
      </c>
      <c r="Q2" s="8">
        <v>18</v>
      </c>
      <c r="R2" s="8">
        <v>19</v>
      </c>
      <c r="S2" s="8">
        <v>20</v>
      </c>
      <c r="T2" s="8">
        <v>21</v>
      </c>
      <c r="U2" s="8">
        <v>22</v>
      </c>
      <c r="V2" s="8">
        <v>23</v>
      </c>
      <c r="W2" s="8">
        <v>25</v>
      </c>
      <c r="X2" s="8">
        <v>26</v>
      </c>
      <c r="Y2" s="8">
        <v>27</v>
      </c>
      <c r="Z2" s="8">
        <v>28</v>
      </c>
      <c r="AA2" s="8">
        <v>29</v>
      </c>
      <c r="AB2" s="8">
        <v>30</v>
      </c>
      <c r="AC2" s="8">
        <v>2</v>
      </c>
      <c r="AD2" s="8">
        <v>3</v>
      </c>
      <c r="AE2" s="8">
        <v>4</v>
      </c>
      <c r="AF2" s="8">
        <v>5</v>
      </c>
      <c r="AG2" s="8">
        <v>6</v>
      </c>
      <c r="AH2" s="8">
        <v>7</v>
      </c>
      <c r="AI2" s="8">
        <v>9</v>
      </c>
      <c r="AJ2" s="8">
        <v>10</v>
      </c>
      <c r="AK2" s="8">
        <v>11</v>
      </c>
      <c r="AL2" s="8">
        <v>12</v>
      </c>
      <c r="AM2" s="8">
        <v>13</v>
      </c>
      <c r="AN2" s="8">
        <v>14</v>
      </c>
      <c r="AO2" s="8">
        <v>16</v>
      </c>
      <c r="AP2" s="8">
        <v>17</v>
      </c>
      <c r="AQ2" s="8">
        <v>18</v>
      </c>
      <c r="AR2" s="9">
        <v>19</v>
      </c>
      <c r="AS2" s="8">
        <v>20</v>
      </c>
      <c r="AT2" s="8">
        <v>21</v>
      </c>
      <c r="AU2" s="8">
        <v>23</v>
      </c>
      <c r="AV2" s="8">
        <v>24</v>
      </c>
      <c r="AW2" s="8">
        <v>25</v>
      </c>
      <c r="AX2" s="8">
        <v>26</v>
      </c>
      <c r="AY2" s="8">
        <v>26</v>
      </c>
      <c r="AZ2" s="8">
        <v>27</v>
      </c>
      <c r="BA2" s="8">
        <v>28</v>
      </c>
      <c r="BB2" s="8">
        <v>7</v>
      </c>
      <c r="BC2" s="8">
        <v>8</v>
      </c>
      <c r="BD2" s="8">
        <v>9</v>
      </c>
      <c r="BE2" s="8">
        <v>10</v>
      </c>
      <c r="BF2" s="8">
        <v>11</v>
      </c>
      <c r="BG2" s="8">
        <v>13</v>
      </c>
      <c r="BH2" s="8">
        <v>14</v>
      </c>
      <c r="BI2" s="8">
        <v>15</v>
      </c>
      <c r="BJ2" s="8">
        <v>16</v>
      </c>
      <c r="BK2" s="8">
        <v>17</v>
      </c>
      <c r="BL2" s="8">
        <v>18</v>
      </c>
      <c r="BM2" s="8">
        <v>20</v>
      </c>
      <c r="BN2" s="8">
        <v>21</v>
      </c>
      <c r="BO2" s="8">
        <v>22</v>
      </c>
      <c r="BP2" s="8">
        <v>23</v>
      </c>
      <c r="BQ2" s="8">
        <v>24</v>
      </c>
      <c r="BR2" s="8">
        <v>25</v>
      </c>
      <c r="BS2" s="8">
        <v>27</v>
      </c>
      <c r="BT2" s="8">
        <v>28</v>
      </c>
      <c r="BU2" s="8">
        <v>29</v>
      </c>
      <c r="BV2" s="8">
        <v>30</v>
      </c>
      <c r="BW2" s="8">
        <v>1</v>
      </c>
      <c r="BX2" s="8">
        <v>2</v>
      </c>
      <c r="BY2" s="8">
        <v>4</v>
      </c>
      <c r="BZ2" s="8">
        <v>5</v>
      </c>
      <c r="CA2" s="8">
        <v>6</v>
      </c>
      <c r="CB2" s="8">
        <v>7</v>
      </c>
      <c r="CC2" s="8">
        <v>8</v>
      </c>
      <c r="CD2" s="8">
        <v>9</v>
      </c>
      <c r="CE2" s="8">
        <v>11</v>
      </c>
      <c r="CF2" s="8">
        <v>12</v>
      </c>
      <c r="CG2" s="8">
        <v>13</v>
      </c>
      <c r="CH2" s="8">
        <v>14</v>
      </c>
      <c r="CI2" s="8">
        <v>15</v>
      </c>
      <c r="CJ2" s="8">
        <v>16</v>
      </c>
      <c r="CK2" s="8">
        <v>18</v>
      </c>
      <c r="CL2" s="8">
        <v>19</v>
      </c>
      <c r="CM2" s="8">
        <v>20</v>
      </c>
      <c r="CN2" s="8">
        <v>21</v>
      </c>
      <c r="CO2" s="8">
        <v>22</v>
      </c>
      <c r="CP2" s="8">
        <v>23</v>
      </c>
      <c r="CQ2" s="8">
        <v>25</v>
      </c>
      <c r="CR2" s="8">
        <v>26</v>
      </c>
      <c r="CS2" s="8">
        <v>27</v>
      </c>
      <c r="CT2" s="8">
        <v>28</v>
      </c>
      <c r="CU2" s="9">
        <v>29</v>
      </c>
      <c r="CV2" s="10" t="s">
        <v>9</v>
      </c>
      <c r="CW2" s="10" t="s">
        <v>10</v>
      </c>
      <c r="CX2" s="10" t="s">
        <v>7</v>
      </c>
      <c r="CY2" s="10" t="s">
        <v>11</v>
      </c>
      <c r="CZ2" s="10" t="s">
        <v>12</v>
      </c>
      <c r="DA2" s="10" t="s">
        <v>13</v>
      </c>
      <c r="DB2" s="10" t="s">
        <v>14</v>
      </c>
      <c r="DC2" s="10" t="s">
        <v>15</v>
      </c>
      <c r="DD2" s="10" t="s">
        <v>16</v>
      </c>
      <c r="DE2" s="10" t="s">
        <v>17</v>
      </c>
      <c r="DF2" s="10" t="s">
        <v>18</v>
      </c>
      <c r="DG2" s="10" t="s">
        <v>19</v>
      </c>
      <c r="DH2" s="10" t="s">
        <v>20</v>
      </c>
      <c r="DI2" s="10" t="s">
        <v>21</v>
      </c>
      <c r="DJ2" s="10" t="s">
        <v>22</v>
      </c>
      <c r="DK2" s="10" t="s">
        <v>23</v>
      </c>
      <c r="DL2" s="10" t="s">
        <v>24</v>
      </c>
      <c r="DM2" s="10" t="s">
        <v>25</v>
      </c>
      <c r="DN2" s="10" t="s">
        <v>26</v>
      </c>
      <c r="DO2" s="10" t="s">
        <v>27</v>
      </c>
      <c r="DP2" s="10" t="s">
        <v>28</v>
      </c>
      <c r="DQ2" s="10" t="s">
        <v>29</v>
      </c>
    </row>
    <row r="3" spans="1:121" ht="15.75" customHeight="1">
      <c r="A3" s="11" t="s">
        <v>30</v>
      </c>
      <c r="B3" s="12" t="s">
        <v>20</v>
      </c>
      <c r="D3" s="13" t="s">
        <v>31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2" t="s">
        <v>9</v>
      </c>
      <c r="AQ3" s="14"/>
      <c r="AR3" s="16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7" t="s">
        <v>10</v>
      </c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2" t="s">
        <v>9</v>
      </c>
      <c r="CM3" s="14"/>
      <c r="CN3" s="17" t="s">
        <v>10</v>
      </c>
      <c r="CO3" s="14"/>
      <c r="CP3" s="14"/>
      <c r="CQ3" s="14"/>
      <c r="CR3" s="14"/>
      <c r="CS3" s="14"/>
      <c r="CT3" s="14"/>
      <c r="CU3" s="16"/>
      <c r="CV3" s="10">
        <f t="shared" ref="CV3:CV9" si="0">COUNTIF(E3:CU3,"МАТ")</f>
        <v>2</v>
      </c>
      <c r="CW3" s="10">
        <f t="shared" ref="CW3:CW9" si="1">COUNTIF(F3:CV3,"РУС")</f>
        <v>2</v>
      </c>
      <c r="CX3" s="10">
        <f t="shared" ref="CX3:CX13" si="2">COUNTIF(G3:CW3,"АЛГ")</f>
        <v>0</v>
      </c>
      <c r="CY3" s="10">
        <f t="shared" ref="CY3:CY13" si="3">COUNTIF(H3:CX3,"ГЕМ")</f>
        <v>0</v>
      </c>
      <c r="CZ3" s="10">
        <f t="shared" ref="CZ3:CZ13" si="4">COUNTIF(I3:CY3,"ОКР")</f>
        <v>0</v>
      </c>
      <c r="DA3" s="10">
        <f t="shared" ref="DA3:DA13" si="5">COUNTIF(I3:CZ3,"БИО")</f>
        <v>0</v>
      </c>
      <c r="DB3" s="10">
        <f t="shared" ref="DB3:DB13" si="6">COUNTIF(I3:DA3,"ГЕО")</f>
        <v>0</v>
      </c>
      <c r="DC3" s="10">
        <f t="shared" ref="DC3:DC13" si="7">COUNTIF(I3:DB3,"ИНФ")</f>
        <v>0</v>
      </c>
      <c r="DD3" s="10">
        <f t="shared" ref="DD3:DD13" si="8">COUNTIF(J3:DC3,"ИСТ")</f>
        <v>0</v>
      </c>
      <c r="DE3" s="10">
        <f t="shared" ref="DE3:DE13" si="9">COUNTIF(K3:DD3,"ОБЩ")</f>
        <v>0</v>
      </c>
      <c r="DF3" s="10">
        <f t="shared" ref="DF3:DF13" si="10">COUNTIF(L3:DE3,"ФИЗ")</f>
        <v>0</v>
      </c>
      <c r="DG3" s="10">
        <f t="shared" ref="DG3:DG13" si="11">COUNTIF(M3:DF3,"ХИМ")</f>
        <v>0</v>
      </c>
      <c r="DH3" s="10">
        <f t="shared" ref="DH3:DH13" si="12">COUNTIF(N3:DG3,"АНГ")</f>
        <v>0</v>
      </c>
      <c r="DI3" s="10">
        <f t="shared" ref="DI3:DI13" si="13">COUNTIF(O3:DH3,"НЕМ")</f>
        <v>0</v>
      </c>
      <c r="DJ3" s="10">
        <f t="shared" ref="DJ3:DJ13" si="14">COUNTIF(P3:DI3,"ФРА")</f>
        <v>0</v>
      </c>
      <c r="DK3" s="10">
        <f t="shared" ref="DK3:DK13" si="15">COUNTIF(Q3:DJ3,"ЛИТ")</f>
        <v>0</v>
      </c>
      <c r="DL3" s="10">
        <f t="shared" ref="DL3:DL13" si="16">COUNTIF(R3:DK3,"ОБЖ")</f>
        <v>0</v>
      </c>
      <c r="DM3" s="10">
        <f t="shared" ref="DM3:DM13" si="17">COUNTIF(S3:DL3,"ФЗР")</f>
        <v>0</v>
      </c>
      <c r="DN3" s="10">
        <f t="shared" ref="DN3:DN13" si="18">COUNTIF(T3:DM3,"МУЗ")</f>
        <v>0</v>
      </c>
      <c r="DO3" s="10">
        <f t="shared" ref="DO3:DO13" si="19">COUNTIF(U3:DN3,"ТЕХ")</f>
        <v>0</v>
      </c>
      <c r="DP3" s="10">
        <f t="shared" ref="DP3:DP13" si="20">COUNTIF(V3:DO3,"АСТ")</f>
        <v>0</v>
      </c>
      <c r="DQ3" s="10">
        <f t="shared" ref="DQ3:DQ13" si="21">COUNTIF(AA3:DP3,"КУБ")</f>
        <v>0</v>
      </c>
    </row>
    <row r="4" spans="1:121" ht="15.75" customHeight="1">
      <c r="A4" s="18" t="s">
        <v>32</v>
      </c>
      <c r="B4" s="12" t="s">
        <v>28</v>
      </c>
      <c r="D4" s="13" t="s">
        <v>33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2" t="s">
        <v>9</v>
      </c>
      <c r="AQ4" s="14"/>
      <c r="AR4" s="16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7" t="s">
        <v>10</v>
      </c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2" t="s">
        <v>9</v>
      </c>
      <c r="CM4" s="14"/>
      <c r="CN4" s="17" t="s">
        <v>10</v>
      </c>
      <c r="CO4" s="14"/>
      <c r="CP4" s="14"/>
      <c r="CQ4" s="14"/>
      <c r="CR4" s="14"/>
      <c r="CS4" s="14"/>
      <c r="CT4" s="14"/>
      <c r="CU4" s="16"/>
      <c r="CV4" s="10">
        <f t="shared" si="0"/>
        <v>2</v>
      </c>
      <c r="CW4" s="10">
        <f t="shared" si="1"/>
        <v>2</v>
      </c>
      <c r="CX4" s="10">
        <f t="shared" si="2"/>
        <v>0</v>
      </c>
      <c r="CY4" s="10">
        <f t="shared" si="3"/>
        <v>0</v>
      </c>
      <c r="CZ4" s="10">
        <f t="shared" si="4"/>
        <v>0</v>
      </c>
      <c r="DA4" s="10">
        <f t="shared" si="5"/>
        <v>0</v>
      </c>
      <c r="DB4" s="10">
        <f t="shared" si="6"/>
        <v>0</v>
      </c>
      <c r="DC4" s="10">
        <f t="shared" si="7"/>
        <v>0</v>
      </c>
      <c r="DD4" s="10">
        <f t="shared" si="8"/>
        <v>0</v>
      </c>
      <c r="DE4" s="10">
        <f t="shared" si="9"/>
        <v>0</v>
      </c>
      <c r="DF4" s="10">
        <f t="shared" si="10"/>
        <v>0</v>
      </c>
      <c r="DG4" s="10">
        <f t="shared" si="11"/>
        <v>0</v>
      </c>
      <c r="DH4" s="10">
        <f t="shared" si="12"/>
        <v>0</v>
      </c>
      <c r="DI4" s="10">
        <f t="shared" si="13"/>
        <v>0</v>
      </c>
      <c r="DJ4" s="10">
        <f t="shared" si="14"/>
        <v>0</v>
      </c>
      <c r="DK4" s="10">
        <f t="shared" si="15"/>
        <v>0</v>
      </c>
      <c r="DL4" s="10">
        <f t="shared" si="16"/>
        <v>0</v>
      </c>
      <c r="DM4" s="10">
        <f t="shared" si="17"/>
        <v>0</v>
      </c>
      <c r="DN4" s="10">
        <f t="shared" si="18"/>
        <v>0</v>
      </c>
      <c r="DO4" s="10">
        <f t="shared" si="19"/>
        <v>0</v>
      </c>
      <c r="DP4" s="10">
        <f t="shared" si="20"/>
        <v>0</v>
      </c>
      <c r="DQ4" s="10">
        <f t="shared" si="21"/>
        <v>0</v>
      </c>
    </row>
    <row r="5" spans="1:121" ht="15.75" customHeight="1">
      <c r="A5" s="18" t="s">
        <v>34</v>
      </c>
      <c r="B5" s="12" t="s">
        <v>13</v>
      </c>
      <c r="D5" s="13" t="s">
        <v>35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2" t="s">
        <v>9</v>
      </c>
      <c r="AQ5" s="14"/>
      <c r="AR5" s="16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7" t="s">
        <v>10</v>
      </c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2" t="s">
        <v>9</v>
      </c>
      <c r="CM5" s="14"/>
      <c r="CN5" s="17" t="s">
        <v>10</v>
      </c>
      <c r="CO5" s="14"/>
      <c r="CP5" s="14"/>
      <c r="CQ5" s="14"/>
      <c r="CR5" s="14"/>
      <c r="CS5" s="14"/>
      <c r="CT5" s="14"/>
      <c r="CU5" s="16"/>
      <c r="CV5" s="10">
        <f t="shared" si="0"/>
        <v>2</v>
      </c>
      <c r="CW5" s="10">
        <f t="shared" si="1"/>
        <v>2</v>
      </c>
      <c r="CX5" s="10">
        <f t="shared" si="2"/>
        <v>0</v>
      </c>
      <c r="CY5" s="10">
        <f t="shared" si="3"/>
        <v>0</v>
      </c>
      <c r="CZ5" s="10">
        <f t="shared" si="4"/>
        <v>0</v>
      </c>
      <c r="DA5" s="10">
        <f t="shared" si="5"/>
        <v>0</v>
      </c>
      <c r="DB5" s="10">
        <f t="shared" si="6"/>
        <v>0</v>
      </c>
      <c r="DC5" s="10">
        <f t="shared" si="7"/>
        <v>0</v>
      </c>
      <c r="DD5" s="10">
        <f t="shared" si="8"/>
        <v>0</v>
      </c>
      <c r="DE5" s="10">
        <f t="shared" si="9"/>
        <v>0</v>
      </c>
      <c r="DF5" s="10">
        <f t="shared" si="10"/>
        <v>0</v>
      </c>
      <c r="DG5" s="10">
        <f t="shared" si="11"/>
        <v>0</v>
      </c>
      <c r="DH5" s="10">
        <f t="shared" si="12"/>
        <v>0</v>
      </c>
      <c r="DI5" s="10">
        <f t="shared" si="13"/>
        <v>0</v>
      </c>
      <c r="DJ5" s="10">
        <f t="shared" si="14"/>
        <v>0</v>
      </c>
      <c r="DK5" s="10">
        <f t="shared" si="15"/>
        <v>0</v>
      </c>
      <c r="DL5" s="10">
        <f t="shared" si="16"/>
        <v>0</v>
      </c>
      <c r="DM5" s="10">
        <f t="shared" si="17"/>
        <v>0</v>
      </c>
      <c r="DN5" s="10">
        <f t="shared" si="18"/>
        <v>0</v>
      </c>
      <c r="DO5" s="10">
        <f t="shared" si="19"/>
        <v>0</v>
      </c>
      <c r="DP5" s="10">
        <f t="shared" si="20"/>
        <v>0</v>
      </c>
      <c r="DQ5" s="10">
        <f t="shared" si="21"/>
        <v>0</v>
      </c>
    </row>
    <row r="6" spans="1:121" ht="14.5">
      <c r="A6" s="18" t="s">
        <v>36</v>
      </c>
      <c r="B6" s="12" t="s">
        <v>14</v>
      </c>
      <c r="D6" s="13" t="s">
        <v>37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2" t="s">
        <v>9</v>
      </c>
      <c r="AQ6" s="14"/>
      <c r="AR6" s="16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7" t="s">
        <v>10</v>
      </c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2" t="s">
        <v>9</v>
      </c>
      <c r="CM6" s="14"/>
      <c r="CN6" s="17" t="s">
        <v>10</v>
      </c>
      <c r="CO6" s="14"/>
      <c r="CP6" s="14"/>
      <c r="CQ6" s="14"/>
      <c r="CR6" s="14"/>
      <c r="CS6" s="14"/>
      <c r="CT6" s="14"/>
      <c r="CU6" s="16"/>
      <c r="CV6" s="10">
        <f t="shared" si="0"/>
        <v>2</v>
      </c>
      <c r="CW6" s="10">
        <f t="shared" si="1"/>
        <v>2</v>
      </c>
      <c r="CX6" s="10">
        <f t="shared" si="2"/>
        <v>0</v>
      </c>
      <c r="CY6" s="10">
        <f t="shared" si="3"/>
        <v>0</v>
      </c>
      <c r="CZ6" s="10">
        <f t="shared" si="4"/>
        <v>0</v>
      </c>
      <c r="DA6" s="10">
        <f t="shared" si="5"/>
        <v>0</v>
      </c>
      <c r="DB6" s="10">
        <f t="shared" si="6"/>
        <v>0</v>
      </c>
      <c r="DC6" s="10">
        <f t="shared" si="7"/>
        <v>0</v>
      </c>
      <c r="DD6" s="10">
        <f t="shared" si="8"/>
        <v>0</v>
      </c>
      <c r="DE6" s="10">
        <f t="shared" si="9"/>
        <v>0</v>
      </c>
      <c r="DF6" s="10">
        <f t="shared" si="10"/>
        <v>0</v>
      </c>
      <c r="DG6" s="10">
        <f t="shared" si="11"/>
        <v>0</v>
      </c>
      <c r="DH6" s="10">
        <f t="shared" si="12"/>
        <v>0</v>
      </c>
      <c r="DI6" s="10">
        <f t="shared" si="13"/>
        <v>0</v>
      </c>
      <c r="DJ6" s="10">
        <f t="shared" si="14"/>
        <v>0</v>
      </c>
      <c r="DK6" s="10">
        <f t="shared" si="15"/>
        <v>0</v>
      </c>
      <c r="DL6" s="10">
        <f t="shared" si="16"/>
        <v>0</v>
      </c>
      <c r="DM6" s="10">
        <f t="shared" si="17"/>
        <v>0</v>
      </c>
      <c r="DN6" s="10">
        <f t="shared" si="18"/>
        <v>0</v>
      </c>
      <c r="DO6" s="10">
        <f t="shared" si="19"/>
        <v>0</v>
      </c>
      <c r="DP6" s="10">
        <f t="shared" si="20"/>
        <v>0</v>
      </c>
      <c r="DQ6" s="10">
        <f t="shared" si="21"/>
        <v>0</v>
      </c>
    </row>
    <row r="7" spans="1:121" ht="22.5" customHeight="1">
      <c r="A7" s="18" t="s">
        <v>38</v>
      </c>
      <c r="B7" s="12" t="s">
        <v>11</v>
      </c>
      <c r="C7" s="19" t="s">
        <v>39</v>
      </c>
      <c r="D7" s="13" t="s">
        <v>40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7" t="s">
        <v>9</v>
      </c>
      <c r="Y7" s="14"/>
      <c r="Z7" s="14"/>
      <c r="AA7" s="14"/>
      <c r="AB7" s="14"/>
      <c r="AC7" s="14"/>
      <c r="AD7" s="14"/>
      <c r="AE7" s="14"/>
      <c r="AF7" s="17" t="s">
        <v>10</v>
      </c>
      <c r="AG7" s="14"/>
      <c r="AH7" s="14"/>
      <c r="AI7" s="14"/>
      <c r="AJ7" s="14"/>
      <c r="AK7" s="14"/>
      <c r="AL7" s="14"/>
      <c r="AM7" s="14"/>
      <c r="AN7" s="14"/>
      <c r="AO7" s="14"/>
      <c r="AP7" s="17" t="s">
        <v>9</v>
      </c>
      <c r="AQ7" s="14"/>
      <c r="AR7" s="16"/>
      <c r="AS7" s="14"/>
      <c r="AT7" s="14"/>
      <c r="AU7" s="14"/>
      <c r="AV7" s="14"/>
      <c r="AW7" s="14"/>
      <c r="AX7" s="17" t="s">
        <v>10</v>
      </c>
      <c r="AY7" s="14"/>
      <c r="AZ7" s="14"/>
      <c r="BA7" s="14"/>
      <c r="BB7" s="14"/>
      <c r="BC7" s="14"/>
      <c r="BD7" s="14"/>
      <c r="BE7" s="14"/>
      <c r="BF7" s="14"/>
      <c r="BG7" s="14"/>
      <c r="BH7" s="17" t="s">
        <v>9</v>
      </c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7" t="s">
        <v>10</v>
      </c>
      <c r="BW7" s="14"/>
      <c r="BX7" s="14"/>
      <c r="BY7" s="14"/>
      <c r="BZ7" s="17" t="s">
        <v>9</v>
      </c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7" t="s">
        <v>10</v>
      </c>
      <c r="CO7" s="14"/>
      <c r="CP7" s="14"/>
      <c r="CQ7" s="14"/>
      <c r="CR7" s="14"/>
      <c r="CS7" s="14"/>
      <c r="CT7" s="14"/>
      <c r="CU7" s="16"/>
      <c r="CV7" s="10">
        <f t="shared" si="0"/>
        <v>4</v>
      </c>
      <c r="CW7" s="10">
        <f t="shared" si="1"/>
        <v>4</v>
      </c>
      <c r="CX7" s="10">
        <f t="shared" si="2"/>
        <v>0</v>
      </c>
      <c r="CY7" s="10">
        <f t="shared" si="3"/>
        <v>0</v>
      </c>
      <c r="CZ7" s="10">
        <f t="shared" si="4"/>
        <v>0</v>
      </c>
      <c r="DA7" s="10">
        <f t="shared" si="5"/>
        <v>0</v>
      </c>
      <c r="DB7" s="10">
        <f t="shared" si="6"/>
        <v>0</v>
      </c>
      <c r="DC7" s="10">
        <f t="shared" si="7"/>
        <v>0</v>
      </c>
      <c r="DD7" s="10">
        <f t="shared" si="8"/>
        <v>0</v>
      </c>
      <c r="DE7" s="10">
        <f t="shared" si="9"/>
        <v>0</v>
      </c>
      <c r="DF7" s="10">
        <f t="shared" si="10"/>
        <v>0</v>
      </c>
      <c r="DG7" s="10">
        <f t="shared" si="11"/>
        <v>0</v>
      </c>
      <c r="DH7" s="10">
        <f t="shared" si="12"/>
        <v>0</v>
      </c>
      <c r="DI7" s="10">
        <f t="shared" si="13"/>
        <v>0</v>
      </c>
      <c r="DJ7" s="10">
        <f t="shared" si="14"/>
        <v>0</v>
      </c>
      <c r="DK7" s="10">
        <f t="shared" si="15"/>
        <v>0</v>
      </c>
      <c r="DL7" s="10">
        <f t="shared" si="16"/>
        <v>0</v>
      </c>
      <c r="DM7" s="10">
        <f t="shared" si="17"/>
        <v>0</v>
      </c>
      <c r="DN7" s="10">
        <f t="shared" si="18"/>
        <v>0</v>
      </c>
      <c r="DO7" s="10">
        <f t="shared" si="19"/>
        <v>0</v>
      </c>
      <c r="DP7" s="10">
        <f t="shared" si="20"/>
        <v>0</v>
      </c>
      <c r="DQ7" s="10">
        <f t="shared" si="21"/>
        <v>0</v>
      </c>
    </row>
    <row r="8" spans="1:121" ht="14.5">
      <c r="A8" s="18" t="s">
        <v>41</v>
      </c>
      <c r="B8" s="12" t="s">
        <v>41</v>
      </c>
      <c r="C8" s="19"/>
      <c r="D8" s="13" t="s">
        <v>42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7" t="s">
        <v>9</v>
      </c>
      <c r="Y8" s="14"/>
      <c r="Z8" s="14"/>
      <c r="AA8" s="14"/>
      <c r="AB8" s="14"/>
      <c r="AC8" s="14"/>
      <c r="AD8" s="14"/>
      <c r="AE8" s="14"/>
      <c r="AF8" s="17" t="s">
        <v>10</v>
      </c>
      <c r="AG8" s="14"/>
      <c r="AH8" s="14"/>
      <c r="AI8" s="14"/>
      <c r="AJ8" s="14"/>
      <c r="AK8" s="14"/>
      <c r="AL8" s="14"/>
      <c r="AM8" s="14"/>
      <c r="AN8" s="14"/>
      <c r="AO8" s="14"/>
      <c r="AP8" s="17" t="s">
        <v>9</v>
      </c>
      <c r="AQ8" s="14"/>
      <c r="AR8" s="16"/>
      <c r="AS8" s="14"/>
      <c r="AT8" s="14"/>
      <c r="AU8" s="14"/>
      <c r="AV8" s="14"/>
      <c r="AW8" s="14"/>
      <c r="AX8" s="17" t="s">
        <v>10</v>
      </c>
      <c r="AY8" s="14"/>
      <c r="AZ8" s="14"/>
      <c r="BA8" s="14"/>
      <c r="BB8" s="14"/>
      <c r="BC8" s="14"/>
      <c r="BD8" s="14"/>
      <c r="BE8" s="14"/>
      <c r="BF8" s="14"/>
      <c r="BG8" s="14"/>
      <c r="BH8" s="17" t="s">
        <v>9</v>
      </c>
      <c r="BI8" s="14"/>
      <c r="BJ8" s="14"/>
      <c r="BK8" s="14"/>
      <c r="BL8" s="14"/>
      <c r="BM8" s="14"/>
      <c r="BN8" s="17"/>
      <c r="BO8" s="14"/>
      <c r="BP8" s="14"/>
      <c r="BQ8" s="14"/>
      <c r="BR8" s="14"/>
      <c r="BS8" s="14"/>
      <c r="BT8" s="14"/>
      <c r="BU8" s="14"/>
      <c r="BV8" s="17" t="s">
        <v>10</v>
      </c>
      <c r="BW8" s="14"/>
      <c r="BX8" s="14"/>
      <c r="BY8" s="14"/>
      <c r="BZ8" s="17" t="s">
        <v>9</v>
      </c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7" t="s">
        <v>10</v>
      </c>
      <c r="CO8" s="14"/>
      <c r="CP8" s="14"/>
      <c r="CQ8" s="14"/>
      <c r="CR8" s="14"/>
      <c r="CS8" s="14"/>
      <c r="CT8" s="14"/>
      <c r="CU8" s="16"/>
      <c r="CV8" s="10">
        <f t="shared" si="0"/>
        <v>4</v>
      </c>
      <c r="CW8" s="10">
        <f t="shared" si="1"/>
        <v>4</v>
      </c>
      <c r="CX8" s="10">
        <f t="shared" si="2"/>
        <v>0</v>
      </c>
      <c r="CY8" s="10">
        <f t="shared" si="3"/>
        <v>0</v>
      </c>
      <c r="CZ8" s="10">
        <f t="shared" si="4"/>
        <v>0</v>
      </c>
      <c r="DA8" s="10">
        <f t="shared" si="5"/>
        <v>0</v>
      </c>
      <c r="DB8" s="10">
        <f t="shared" si="6"/>
        <v>0</v>
      </c>
      <c r="DC8" s="10">
        <f t="shared" si="7"/>
        <v>0</v>
      </c>
      <c r="DD8" s="10">
        <f t="shared" si="8"/>
        <v>0</v>
      </c>
      <c r="DE8" s="10">
        <f t="shared" si="9"/>
        <v>0</v>
      </c>
      <c r="DF8" s="10">
        <f t="shared" si="10"/>
        <v>0</v>
      </c>
      <c r="DG8" s="10">
        <f t="shared" si="11"/>
        <v>0</v>
      </c>
      <c r="DH8" s="10">
        <f t="shared" si="12"/>
        <v>0</v>
      </c>
      <c r="DI8" s="10">
        <f t="shared" si="13"/>
        <v>0</v>
      </c>
      <c r="DJ8" s="10">
        <f t="shared" si="14"/>
        <v>0</v>
      </c>
      <c r="DK8" s="10">
        <f t="shared" si="15"/>
        <v>0</v>
      </c>
      <c r="DL8" s="10">
        <f t="shared" si="16"/>
        <v>0</v>
      </c>
      <c r="DM8" s="10">
        <f t="shared" si="17"/>
        <v>0</v>
      </c>
      <c r="DN8" s="10">
        <f t="shared" si="18"/>
        <v>0</v>
      </c>
      <c r="DO8" s="10">
        <f t="shared" si="19"/>
        <v>0</v>
      </c>
      <c r="DP8" s="10">
        <f t="shared" si="20"/>
        <v>0</v>
      </c>
      <c r="DQ8" s="10">
        <f t="shared" si="21"/>
        <v>0</v>
      </c>
    </row>
    <row r="9" spans="1:121" ht="14.5">
      <c r="A9" s="18" t="s">
        <v>43</v>
      </c>
      <c r="B9" s="12" t="s">
        <v>15</v>
      </c>
      <c r="D9" s="13" t="s">
        <v>44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7" t="s">
        <v>9</v>
      </c>
      <c r="Y9" s="14"/>
      <c r="Z9" s="14"/>
      <c r="AA9" s="14"/>
      <c r="AB9" s="14"/>
      <c r="AC9" s="14"/>
      <c r="AD9" s="14"/>
      <c r="AE9" s="14"/>
      <c r="AF9" s="17" t="s">
        <v>10</v>
      </c>
      <c r="AG9" s="14"/>
      <c r="AH9" s="14"/>
      <c r="AI9" s="14"/>
      <c r="AJ9" s="14"/>
      <c r="AK9" s="14"/>
      <c r="AL9" s="14"/>
      <c r="AM9" s="14"/>
      <c r="AN9" s="14"/>
      <c r="AO9" s="14"/>
      <c r="AP9" s="17" t="s">
        <v>9</v>
      </c>
      <c r="AQ9" s="14"/>
      <c r="AR9" s="16"/>
      <c r="AS9" s="14"/>
      <c r="AT9" s="14"/>
      <c r="AU9" s="14"/>
      <c r="AV9" s="14"/>
      <c r="AW9" s="14"/>
      <c r="AX9" s="17" t="s">
        <v>10</v>
      </c>
      <c r="AY9" s="14"/>
      <c r="AZ9" s="14"/>
      <c r="BA9" s="14"/>
      <c r="BB9" s="14"/>
      <c r="BC9" s="14"/>
      <c r="BD9" s="14"/>
      <c r="BE9" s="14"/>
      <c r="BF9" s="14"/>
      <c r="BG9" s="14"/>
      <c r="BH9" s="17" t="s">
        <v>9</v>
      </c>
      <c r="BI9" s="14"/>
      <c r="BJ9" s="14"/>
      <c r="BK9" s="14"/>
      <c r="BL9" s="14"/>
      <c r="BM9" s="14"/>
      <c r="BN9" s="17"/>
      <c r="BO9" s="14"/>
      <c r="BP9" s="14"/>
      <c r="BQ9" s="14"/>
      <c r="BR9" s="14"/>
      <c r="BS9" s="14"/>
      <c r="BT9" s="14"/>
      <c r="BU9" s="14"/>
      <c r="BV9" s="17" t="s">
        <v>10</v>
      </c>
      <c r="BW9" s="14"/>
      <c r="BX9" s="14"/>
      <c r="BY9" s="14"/>
      <c r="BZ9" s="17" t="s">
        <v>9</v>
      </c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7" t="s">
        <v>10</v>
      </c>
      <c r="CO9" s="14"/>
      <c r="CP9" s="14"/>
      <c r="CQ9" s="14"/>
      <c r="CR9" s="14"/>
      <c r="CS9" s="14"/>
      <c r="CT9" s="14"/>
      <c r="CU9" s="16"/>
      <c r="CV9" s="10">
        <f t="shared" si="0"/>
        <v>4</v>
      </c>
      <c r="CW9" s="10">
        <f t="shared" si="1"/>
        <v>4</v>
      </c>
      <c r="CX9" s="10">
        <f t="shared" si="2"/>
        <v>0</v>
      </c>
      <c r="CY9" s="10">
        <f t="shared" si="3"/>
        <v>0</v>
      </c>
      <c r="CZ9" s="10">
        <f t="shared" si="4"/>
        <v>0</v>
      </c>
      <c r="DA9" s="10">
        <f t="shared" si="5"/>
        <v>0</v>
      </c>
      <c r="DB9" s="10">
        <f t="shared" si="6"/>
        <v>0</v>
      </c>
      <c r="DC9" s="10">
        <f t="shared" si="7"/>
        <v>0</v>
      </c>
      <c r="DD9" s="10">
        <f t="shared" si="8"/>
        <v>0</v>
      </c>
      <c r="DE9" s="10">
        <f t="shared" si="9"/>
        <v>0</v>
      </c>
      <c r="DF9" s="10">
        <f t="shared" si="10"/>
        <v>0</v>
      </c>
      <c r="DG9" s="10">
        <f t="shared" si="11"/>
        <v>0</v>
      </c>
      <c r="DH9" s="10">
        <f t="shared" si="12"/>
        <v>0</v>
      </c>
      <c r="DI9" s="10">
        <f t="shared" si="13"/>
        <v>0</v>
      </c>
      <c r="DJ9" s="10">
        <f t="shared" si="14"/>
        <v>0</v>
      </c>
      <c r="DK9" s="10">
        <f t="shared" si="15"/>
        <v>0</v>
      </c>
      <c r="DL9" s="10">
        <f t="shared" si="16"/>
        <v>0</v>
      </c>
      <c r="DM9" s="10">
        <f t="shared" si="17"/>
        <v>0</v>
      </c>
      <c r="DN9" s="10">
        <f t="shared" si="18"/>
        <v>0</v>
      </c>
      <c r="DO9" s="10">
        <f t="shared" si="19"/>
        <v>0</v>
      </c>
      <c r="DP9" s="10">
        <f t="shared" si="20"/>
        <v>0</v>
      </c>
      <c r="DQ9" s="10">
        <f t="shared" si="21"/>
        <v>0</v>
      </c>
    </row>
    <row r="10" spans="1:121" ht="14.5">
      <c r="A10" s="18" t="s">
        <v>45</v>
      </c>
      <c r="B10" s="12" t="s">
        <v>16</v>
      </c>
      <c r="D10" s="13" t="s">
        <v>46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7" t="s">
        <v>9</v>
      </c>
      <c r="Y10" s="14"/>
      <c r="Z10" s="14"/>
      <c r="AA10" s="14"/>
      <c r="AB10" s="14"/>
      <c r="AC10" s="14"/>
      <c r="AD10" s="14"/>
      <c r="AE10" s="14"/>
      <c r="AF10" s="17" t="s">
        <v>10</v>
      </c>
      <c r="AG10" s="14"/>
      <c r="AH10" s="14"/>
      <c r="AI10" s="14"/>
      <c r="AJ10" s="14"/>
      <c r="AK10" s="14"/>
      <c r="AL10" s="14"/>
      <c r="AM10" s="14"/>
      <c r="AN10" s="14"/>
      <c r="AO10" s="14"/>
      <c r="AP10" s="17" t="s">
        <v>9</v>
      </c>
      <c r="AQ10" s="14"/>
      <c r="AR10" s="16"/>
      <c r="AS10" s="14"/>
      <c r="AT10" s="14"/>
      <c r="AU10" s="14"/>
      <c r="AV10" s="14"/>
      <c r="AW10" s="14"/>
      <c r="AX10" s="17" t="s">
        <v>10</v>
      </c>
      <c r="AY10" s="14"/>
      <c r="AZ10" s="14"/>
      <c r="BA10" s="14"/>
      <c r="BB10" s="14"/>
      <c r="BC10" s="14"/>
      <c r="BD10" s="14"/>
      <c r="BE10" s="14"/>
      <c r="BF10" s="14"/>
      <c r="BG10" s="14"/>
      <c r="BH10" s="17" t="s">
        <v>9</v>
      </c>
      <c r="BI10" s="14"/>
      <c r="BJ10" s="14"/>
      <c r="BK10" s="14"/>
      <c r="BL10" s="14"/>
      <c r="BM10" s="14"/>
      <c r="BN10" s="17"/>
      <c r="BO10" s="14"/>
      <c r="BP10" s="14"/>
      <c r="BQ10" s="14"/>
      <c r="BR10" s="14"/>
      <c r="BS10" s="14"/>
      <c r="BT10" s="14"/>
      <c r="BU10" s="14"/>
      <c r="BV10" s="17" t="s">
        <v>10</v>
      </c>
      <c r="BW10" s="14"/>
      <c r="BX10" s="14"/>
      <c r="BY10" s="14"/>
      <c r="BZ10" s="17" t="s">
        <v>9</v>
      </c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7" t="s">
        <v>10</v>
      </c>
      <c r="CO10" s="14"/>
      <c r="CP10" s="14"/>
      <c r="CQ10" s="14"/>
      <c r="CR10" s="14"/>
      <c r="CS10" s="14"/>
      <c r="CT10" s="14"/>
      <c r="CU10" s="16"/>
      <c r="CV10" s="20">
        <v>4</v>
      </c>
      <c r="CW10" s="20">
        <v>4</v>
      </c>
      <c r="CX10" s="10">
        <f t="shared" si="2"/>
        <v>0</v>
      </c>
      <c r="CY10" s="10">
        <f t="shared" si="3"/>
        <v>0</v>
      </c>
      <c r="CZ10" s="10">
        <f t="shared" si="4"/>
        <v>0</v>
      </c>
      <c r="DA10" s="10">
        <f t="shared" si="5"/>
        <v>0</v>
      </c>
      <c r="DB10" s="10">
        <f t="shared" si="6"/>
        <v>0</v>
      </c>
      <c r="DC10" s="10">
        <f t="shared" si="7"/>
        <v>0</v>
      </c>
      <c r="DD10" s="10">
        <f t="shared" si="8"/>
        <v>0</v>
      </c>
      <c r="DE10" s="10">
        <f t="shared" si="9"/>
        <v>0</v>
      </c>
      <c r="DF10" s="10">
        <f t="shared" si="10"/>
        <v>0</v>
      </c>
      <c r="DG10" s="10">
        <f t="shared" si="11"/>
        <v>0</v>
      </c>
      <c r="DH10" s="10">
        <f t="shared" si="12"/>
        <v>0</v>
      </c>
      <c r="DI10" s="10">
        <f t="shared" si="13"/>
        <v>0</v>
      </c>
      <c r="DJ10" s="10">
        <f t="shared" si="14"/>
        <v>0</v>
      </c>
      <c r="DK10" s="10">
        <f t="shared" si="15"/>
        <v>0</v>
      </c>
      <c r="DL10" s="10">
        <f t="shared" si="16"/>
        <v>0</v>
      </c>
      <c r="DM10" s="10">
        <f t="shared" si="17"/>
        <v>0</v>
      </c>
      <c r="DN10" s="10">
        <f t="shared" si="18"/>
        <v>0</v>
      </c>
      <c r="DO10" s="10">
        <f t="shared" si="19"/>
        <v>0</v>
      </c>
      <c r="DP10" s="10">
        <f t="shared" si="20"/>
        <v>0</v>
      </c>
      <c r="DQ10" s="10">
        <f t="shared" si="21"/>
        <v>0</v>
      </c>
    </row>
    <row r="11" spans="1:121" ht="14.5">
      <c r="A11" s="18" t="s">
        <v>47</v>
      </c>
      <c r="B11" s="12" t="s">
        <v>29</v>
      </c>
      <c r="C11" s="19"/>
      <c r="D11" s="13" t="s">
        <v>48</v>
      </c>
      <c r="E11" s="14"/>
      <c r="F11" s="14"/>
      <c r="G11" s="14"/>
      <c r="H11" s="14"/>
      <c r="I11" s="14"/>
      <c r="J11" s="14"/>
      <c r="K11" s="14"/>
      <c r="L11" s="17" t="s">
        <v>9</v>
      </c>
      <c r="M11" s="14"/>
      <c r="N11" s="17" t="s">
        <v>10</v>
      </c>
      <c r="O11" s="14"/>
      <c r="P11" s="14"/>
      <c r="Q11" s="14"/>
      <c r="R11" s="14"/>
      <c r="S11" s="14"/>
      <c r="T11" s="17"/>
      <c r="U11" s="14"/>
      <c r="V11" s="14"/>
      <c r="W11" s="14"/>
      <c r="X11" s="17" t="s">
        <v>9</v>
      </c>
      <c r="Y11" s="14"/>
      <c r="Z11" s="17" t="s">
        <v>10</v>
      </c>
      <c r="AA11" s="14"/>
      <c r="AB11" s="14"/>
      <c r="AC11" s="14"/>
      <c r="AD11" s="17"/>
      <c r="AE11" s="14"/>
      <c r="AF11" s="17" t="s">
        <v>10</v>
      </c>
      <c r="AG11" s="17"/>
      <c r="AH11" s="14"/>
      <c r="AI11" s="14"/>
      <c r="AJ11" s="14"/>
      <c r="AK11" s="14"/>
      <c r="AL11" s="14"/>
      <c r="AM11" s="14"/>
      <c r="AN11" s="14"/>
      <c r="AO11" s="14"/>
      <c r="AP11" s="17" t="s">
        <v>10</v>
      </c>
      <c r="AQ11" s="14"/>
      <c r="AR11" s="21" t="s">
        <v>49</v>
      </c>
      <c r="AS11" s="14"/>
      <c r="AT11" s="14"/>
      <c r="AU11" s="14"/>
      <c r="AV11" s="17" t="s">
        <v>9</v>
      </c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7" t="s">
        <v>9</v>
      </c>
      <c r="BO11" s="14"/>
      <c r="BP11" s="17" t="s">
        <v>10</v>
      </c>
      <c r="BQ11" s="14"/>
      <c r="BR11" s="14"/>
      <c r="BS11" s="14"/>
      <c r="BT11" s="14"/>
      <c r="BU11" s="17"/>
      <c r="BV11" s="14"/>
      <c r="BW11" s="14"/>
      <c r="BX11" s="14"/>
      <c r="BY11" s="14"/>
      <c r="BZ11" s="17" t="s">
        <v>9</v>
      </c>
      <c r="CA11" s="14"/>
      <c r="CB11" s="14"/>
      <c r="CC11" s="14"/>
      <c r="CD11" s="14"/>
      <c r="CE11" s="14"/>
      <c r="CF11" s="17" t="s">
        <v>20</v>
      </c>
      <c r="CG11" s="14"/>
      <c r="CH11" s="17"/>
      <c r="CI11" s="14"/>
      <c r="CJ11" s="14"/>
      <c r="CK11" s="14"/>
      <c r="CL11" s="17" t="s">
        <v>9</v>
      </c>
      <c r="CM11" s="14"/>
      <c r="CN11" s="17" t="s">
        <v>10</v>
      </c>
      <c r="CO11" s="17" t="s">
        <v>12</v>
      </c>
      <c r="CP11" s="14"/>
      <c r="CQ11" s="14"/>
      <c r="CR11" s="14"/>
      <c r="CS11" s="14"/>
      <c r="CT11" s="14"/>
      <c r="CU11" s="16"/>
      <c r="CV11" s="10">
        <f t="shared" ref="CV11:CV13" si="22">COUNTIF(E11:CU11,"МАТ")</f>
        <v>6</v>
      </c>
      <c r="CW11" s="10">
        <f t="shared" ref="CW11:CW13" si="23">COUNTIF(F11:CV11,"РУС")</f>
        <v>6</v>
      </c>
      <c r="CX11" s="10">
        <f t="shared" si="2"/>
        <v>0</v>
      </c>
      <c r="CY11" s="10">
        <f t="shared" si="3"/>
        <v>0</v>
      </c>
      <c r="CZ11" s="10">
        <f t="shared" si="4"/>
        <v>1</v>
      </c>
      <c r="DA11" s="10">
        <f t="shared" si="5"/>
        <v>0</v>
      </c>
      <c r="DB11" s="10">
        <f t="shared" si="6"/>
        <v>0</v>
      </c>
      <c r="DC11" s="10">
        <f t="shared" si="7"/>
        <v>0</v>
      </c>
      <c r="DD11" s="10">
        <f t="shared" si="8"/>
        <v>0</v>
      </c>
      <c r="DE11" s="10">
        <f t="shared" si="9"/>
        <v>0</v>
      </c>
      <c r="DF11" s="10">
        <f t="shared" si="10"/>
        <v>0</v>
      </c>
      <c r="DG11" s="10">
        <f t="shared" si="11"/>
        <v>0</v>
      </c>
      <c r="DH11" s="10">
        <f t="shared" si="12"/>
        <v>1</v>
      </c>
      <c r="DI11" s="10">
        <f t="shared" si="13"/>
        <v>0</v>
      </c>
      <c r="DJ11" s="10">
        <f t="shared" si="14"/>
        <v>0</v>
      </c>
      <c r="DK11" s="10">
        <f t="shared" si="15"/>
        <v>0</v>
      </c>
      <c r="DL11" s="10">
        <f t="shared" si="16"/>
        <v>0</v>
      </c>
      <c r="DM11" s="10">
        <f t="shared" si="17"/>
        <v>0</v>
      </c>
      <c r="DN11" s="10">
        <f t="shared" si="18"/>
        <v>0</v>
      </c>
      <c r="DO11" s="10">
        <f t="shared" si="19"/>
        <v>0</v>
      </c>
      <c r="DP11" s="10">
        <f t="shared" si="20"/>
        <v>0</v>
      </c>
      <c r="DQ11" s="10">
        <f t="shared" si="21"/>
        <v>0</v>
      </c>
    </row>
    <row r="12" spans="1:121" ht="26">
      <c r="A12" s="18" t="s">
        <v>50</v>
      </c>
      <c r="B12" s="12" t="s">
        <v>23</v>
      </c>
      <c r="D12" s="13" t="s">
        <v>51</v>
      </c>
      <c r="E12" s="14"/>
      <c r="F12" s="14"/>
      <c r="G12" s="14"/>
      <c r="H12" s="14"/>
      <c r="I12" s="14"/>
      <c r="J12" s="14"/>
      <c r="K12" s="14"/>
      <c r="L12" s="17" t="s">
        <v>10</v>
      </c>
      <c r="M12" s="14"/>
      <c r="N12" s="17" t="s">
        <v>9</v>
      </c>
      <c r="O12" s="14"/>
      <c r="P12" s="14"/>
      <c r="Q12" s="14"/>
      <c r="R12" s="22"/>
      <c r="S12" s="22"/>
      <c r="T12" s="23" t="s">
        <v>9</v>
      </c>
      <c r="U12" s="22"/>
      <c r="V12" s="22"/>
      <c r="W12" s="22"/>
      <c r="X12" s="23" t="s">
        <v>12</v>
      </c>
      <c r="Y12" s="22"/>
      <c r="Z12" s="22"/>
      <c r="AA12" s="22"/>
      <c r="AB12" s="22"/>
      <c r="AC12" s="14"/>
      <c r="AD12" s="17" t="s">
        <v>10</v>
      </c>
      <c r="AE12" s="14"/>
      <c r="AF12" s="14"/>
      <c r="AG12" s="14"/>
      <c r="AH12" s="14"/>
      <c r="AI12" s="14"/>
      <c r="AJ12" s="17" t="s">
        <v>9</v>
      </c>
      <c r="AK12" s="14"/>
      <c r="AL12" s="14"/>
      <c r="AM12" s="14"/>
      <c r="AN12" s="14"/>
      <c r="AO12" s="14"/>
      <c r="AP12" s="17" t="s">
        <v>10</v>
      </c>
      <c r="AQ12" s="14"/>
      <c r="AR12" s="21" t="s">
        <v>20</v>
      </c>
      <c r="AS12" s="17" t="s">
        <v>12</v>
      </c>
      <c r="AT12" s="14"/>
      <c r="AU12" s="14"/>
      <c r="AV12" s="17" t="s">
        <v>9</v>
      </c>
      <c r="AW12" s="14"/>
      <c r="AX12" s="14"/>
      <c r="AY12" s="14"/>
      <c r="AZ12" s="17" t="s">
        <v>12</v>
      </c>
      <c r="BA12" s="14"/>
      <c r="BB12" s="14"/>
      <c r="BC12" s="14"/>
      <c r="BD12" s="14"/>
      <c r="BE12" s="14"/>
      <c r="BF12" s="14"/>
      <c r="BG12" s="14"/>
      <c r="BH12" s="14"/>
      <c r="BI12" s="14"/>
      <c r="BJ12" s="17" t="s">
        <v>10</v>
      </c>
      <c r="BK12" s="14"/>
      <c r="BL12" s="14"/>
      <c r="BM12" s="14"/>
      <c r="BN12" s="17" t="s">
        <v>9</v>
      </c>
      <c r="BO12" s="14"/>
      <c r="BP12" s="14"/>
      <c r="BQ12" s="14"/>
      <c r="BR12" s="14"/>
      <c r="BS12" s="14"/>
      <c r="BT12" s="14"/>
      <c r="BU12" s="17" t="s">
        <v>10</v>
      </c>
      <c r="BV12" s="14"/>
      <c r="BW12" s="17" t="s">
        <v>12</v>
      </c>
      <c r="BX12" s="14"/>
      <c r="BY12" s="17" t="s">
        <v>10</v>
      </c>
      <c r="BZ12" s="17" t="s">
        <v>9</v>
      </c>
      <c r="CA12" s="14"/>
      <c r="CB12" s="14"/>
      <c r="CC12" s="14"/>
      <c r="CD12" s="14"/>
      <c r="CE12" s="14"/>
      <c r="CF12" s="14"/>
      <c r="CG12" s="14"/>
      <c r="CH12" s="17" t="s">
        <v>20</v>
      </c>
      <c r="CI12" s="14"/>
      <c r="CJ12" s="14"/>
      <c r="CK12" s="14"/>
      <c r="CL12" s="17" t="s">
        <v>9</v>
      </c>
      <c r="CM12" s="14"/>
      <c r="CN12" s="17" t="s">
        <v>10</v>
      </c>
      <c r="CO12" s="14"/>
      <c r="CP12" s="14"/>
      <c r="CQ12" s="14"/>
      <c r="CR12" s="17" t="s">
        <v>12</v>
      </c>
      <c r="CS12" s="14"/>
      <c r="CT12" s="14"/>
      <c r="CU12" s="16"/>
      <c r="CV12" s="10">
        <f t="shared" si="22"/>
        <v>7</v>
      </c>
      <c r="CW12" s="10">
        <f t="shared" si="23"/>
        <v>7</v>
      </c>
      <c r="CX12" s="10">
        <f t="shared" si="2"/>
        <v>0</v>
      </c>
      <c r="CY12" s="10">
        <f t="shared" si="3"/>
        <v>0</v>
      </c>
      <c r="CZ12" s="10">
        <f t="shared" si="4"/>
        <v>5</v>
      </c>
      <c r="DA12" s="10">
        <f t="shared" si="5"/>
        <v>0</v>
      </c>
      <c r="DB12" s="10">
        <f t="shared" si="6"/>
        <v>0</v>
      </c>
      <c r="DC12" s="10">
        <f t="shared" si="7"/>
        <v>0</v>
      </c>
      <c r="DD12" s="10">
        <f t="shared" si="8"/>
        <v>0</v>
      </c>
      <c r="DE12" s="10">
        <f t="shared" si="9"/>
        <v>0</v>
      </c>
      <c r="DF12" s="10">
        <f t="shared" si="10"/>
        <v>0</v>
      </c>
      <c r="DG12" s="10">
        <f t="shared" si="11"/>
        <v>0</v>
      </c>
      <c r="DH12" s="10">
        <f t="shared" si="12"/>
        <v>2</v>
      </c>
      <c r="DI12" s="10">
        <f t="shared" si="13"/>
        <v>0</v>
      </c>
      <c r="DJ12" s="10">
        <f t="shared" si="14"/>
        <v>0</v>
      </c>
      <c r="DK12" s="10">
        <f t="shared" si="15"/>
        <v>0</v>
      </c>
      <c r="DL12" s="10">
        <f t="shared" si="16"/>
        <v>0</v>
      </c>
      <c r="DM12" s="10">
        <f t="shared" si="17"/>
        <v>0</v>
      </c>
      <c r="DN12" s="10">
        <f t="shared" si="18"/>
        <v>0</v>
      </c>
      <c r="DO12" s="10">
        <f t="shared" si="19"/>
        <v>0</v>
      </c>
      <c r="DP12" s="10">
        <f t="shared" si="20"/>
        <v>0</v>
      </c>
      <c r="DQ12" s="10">
        <f t="shared" si="21"/>
        <v>0</v>
      </c>
    </row>
    <row r="13" spans="1:121" ht="14.5">
      <c r="A13" s="18" t="s">
        <v>52</v>
      </c>
      <c r="B13" s="12" t="s">
        <v>9</v>
      </c>
      <c r="D13" s="13" t="s">
        <v>53</v>
      </c>
      <c r="E13" s="14"/>
      <c r="F13" s="14"/>
      <c r="G13" s="14"/>
      <c r="H13" s="14"/>
      <c r="I13" s="14"/>
      <c r="J13" s="14"/>
      <c r="K13" s="14"/>
      <c r="L13" s="17" t="s">
        <v>9</v>
      </c>
      <c r="M13" s="14"/>
      <c r="N13" s="17" t="s">
        <v>10</v>
      </c>
      <c r="O13" s="14"/>
      <c r="P13" s="14"/>
      <c r="Q13" s="16"/>
      <c r="R13" s="14"/>
      <c r="S13" s="14"/>
      <c r="T13" s="17"/>
      <c r="U13" s="17"/>
      <c r="V13" s="14"/>
      <c r="W13" s="14"/>
      <c r="X13" s="17" t="s">
        <v>9</v>
      </c>
      <c r="Y13" s="14"/>
      <c r="Z13" s="17" t="s">
        <v>10</v>
      </c>
      <c r="AA13" s="14"/>
      <c r="AB13" s="14"/>
      <c r="AC13" s="24"/>
      <c r="AD13" s="17"/>
      <c r="AE13" s="14"/>
      <c r="AF13" s="17" t="s">
        <v>10</v>
      </c>
      <c r="AG13" s="17"/>
      <c r="AH13" s="14"/>
      <c r="AI13" s="14"/>
      <c r="AJ13" s="14"/>
      <c r="AK13" s="14"/>
      <c r="AL13" s="14"/>
      <c r="AM13" s="14"/>
      <c r="AN13" s="14"/>
      <c r="AO13" s="14"/>
      <c r="AP13" s="17" t="s">
        <v>10</v>
      </c>
      <c r="AQ13" s="14"/>
      <c r="AR13" s="21" t="s">
        <v>54</v>
      </c>
      <c r="AS13" s="17"/>
      <c r="AT13" s="14"/>
      <c r="AU13" s="14"/>
      <c r="AV13" s="17" t="s">
        <v>9</v>
      </c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7" t="s">
        <v>9</v>
      </c>
      <c r="BO13" s="14"/>
      <c r="BP13" s="17" t="s">
        <v>10</v>
      </c>
      <c r="BQ13" s="14"/>
      <c r="BR13" s="14"/>
      <c r="BS13" s="14"/>
      <c r="BT13" s="14"/>
      <c r="BU13" s="17"/>
      <c r="BV13" s="14"/>
      <c r="BW13" s="14"/>
      <c r="BX13" s="14"/>
      <c r="BY13" s="14"/>
      <c r="BZ13" s="17" t="s">
        <v>9</v>
      </c>
      <c r="CA13" s="14"/>
      <c r="CB13" s="14"/>
      <c r="CC13" s="14"/>
      <c r="CD13" s="14"/>
      <c r="CE13" s="14"/>
      <c r="CF13" s="17"/>
      <c r="CG13" s="14"/>
      <c r="CH13" s="17" t="s">
        <v>20</v>
      </c>
      <c r="CI13" s="14"/>
      <c r="CJ13" s="14"/>
      <c r="CK13" s="14"/>
      <c r="CL13" s="17" t="s">
        <v>9</v>
      </c>
      <c r="CM13" s="14"/>
      <c r="CN13" s="17" t="s">
        <v>10</v>
      </c>
      <c r="CO13" s="17" t="s">
        <v>12</v>
      </c>
      <c r="CP13" s="14"/>
      <c r="CQ13" s="14"/>
      <c r="CR13" s="14"/>
      <c r="CS13" s="14"/>
      <c r="CT13" s="14"/>
      <c r="CU13" s="16"/>
      <c r="CV13" s="10">
        <f t="shared" si="22"/>
        <v>6</v>
      </c>
      <c r="CW13" s="10">
        <f t="shared" si="23"/>
        <v>6</v>
      </c>
      <c r="CX13" s="10">
        <f t="shared" si="2"/>
        <v>0</v>
      </c>
      <c r="CY13" s="10">
        <f t="shared" si="3"/>
        <v>0</v>
      </c>
      <c r="CZ13" s="10">
        <f t="shared" si="4"/>
        <v>1</v>
      </c>
      <c r="DA13" s="10">
        <f t="shared" si="5"/>
        <v>0</v>
      </c>
      <c r="DB13" s="10">
        <f t="shared" si="6"/>
        <v>0</v>
      </c>
      <c r="DC13" s="10">
        <f t="shared" si="7"/>
        <v>0</v>
      </c>
      <c r="DD13" s="10">
        <f t="shared" si="8"/>
        <v>0</v>
      </c>
      <c r="DE13" s="10">
        <f t="shared" si="9"/>
        <v>0</v>
      </c>
      <c r="DF13" s="10">
        <f t="shared" si="10"/>
        <v>0</v>
      </c>
      <c r="DG13" s="10">
        <f t="shared" si="11"/>
        <v>0</v>
      </c>
      <c r="DH13" s="10">
        <f t="shared" si="12"/>
        <v>1</v>
      </c>
      <c r="DI13" s="10">
        <f t="shared" si="13"/>
        <v>0</v>
      </c>
      <c r="DJ13" s="10">
        <f t="shared" si="14"/>
        <v>0</v>
      </c>
      <c r="DK13" s="10">
        <f t="shared" si="15"/>
        <v>0</v>
      </c>
      <c r="DL13" s="10">
        <f t="shared" si="16"/>
        <v>0</v>
      </c>
      <c r="DM13" s="10">
        <f t="shared" si="17"/>
        <v>0</v>
      </c>
      <c r="DN13" s="10">
        <f t="shared" si="18"/>
        <v>0</v>
      </c>
      <c r="DO13" s="10">
        <f t="shared" si="19"/>
        <v>0</v>
      </c>
      <c r="DP13" s="10">
        <f t="shared" si="20"/>
        <v>0</v>
      </c>
      <c r="DQ13" s="10">
        <f t="shared" si="21"/>
        <v>0</v>
      </c>
    </row>
    <row r="14" spans="1:121" ht="14.5">
      <c r="A14" s="18" t="s">
        <v>55</v>
      </c>
      <c r="B14" s="12" t="s">
        <v>26</v>
      </c>
      <c r="D14" s="13" t="s">
        <v>56</v>
      </c>
      <c r="E14" s="14"/>
      <c r="F14" s="14"/>
      <c r="G14" s="14"/>
      <c r="H14" s="14"/>
      <c r="I14" s="14"/>
      <c r="J14" s="14"/>
      <c r="K14" s="14"/>
      <c r="L14" s="17" t="s">
        <v>9</v>
      </c>
      <c r="M14" s="14"/>
      <c r="N14" s="17" t="s">
        <v>10</v>
      </c>
      <c r="O14" s="14"/>
      <c r="P14" s="14"/>
      <c r="Q14" s="16"/>
      <c r="R14" s="14"/>
      <c r="S14" s="14"/>
      <c r="T14" s="17"/>
      <c r="U14" s="14"/>
      <c r="V14" s="14"/>
      <c r="W14" s="14"/>
      <c r="X14" s="17" t="s">
        <v>9</v>
      </c>
      <c r="Y14" s="14"/>
      <c r="Z14" s="17" t="s">
        <v>10</v>
      </c>
      <c r="AA14" s="14"/>
      <c r="AB14" s="14"/>
      <c r="AC14" s="24"/>
      <c r="AD14" s="17"/>
      <c r="AE14" s="14"/>
      <c r="AF14" s="17" t="s">
        <v>10</v>
      </c>
      <c r="AG14" s="17"/>
      <c r="AH14" s="14"/>
      <c r="AI14" s="14"/>
      <c r="AJ14" s="14"/>
      <c r="AK14" s="14"/>
      <c r="AL14" s="14"/>
      <c r="AM14" s="17" t="s">
        <v>20</v>
      </c>
      <c r="AN14" s="14"/>
      <c r="AO14" s="14"/>
      <c r="AP14" s="17" t="s">
        <v>10</v>
      </c>
      <c r="AQ14" s="14"/>
      <c r="AR14" s="21" t="s">
        <v>49</v>
      </c>
      <c r="AS14" s="14"/>
      <c r="AT14" s="14"/>
      <c r="AU14" s="14"/>
      <c r="AV14" s="17" t="s">
        <v>9</v>
      </c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7" t="s">
        <v>9</v>
      </c>
      <c r="BO14" s="14"/>
      <c r="BP14" s="17" t="s">
        <v>10</v>
      </c>
      <c r="BQ14" s="14"/>
      <c r="BR14" s="14"/>
      <c r="BS14" s="14"/>
      <c r="BT14" s="14"/>
      <c r="BU14" s="17"/>
      <c r="BV14" s="14"/>
      <c r="BW14" s="14"/>
      <c r="BX14" s="14"/>
      <c r="BY14" s="14"/>
      <c r="BZ14" s="17" t="s">
        <v>9</v>
      </c>
      <c r="CA14" s="17" t="s">
        <v>20</v>
      </c>
      <c r="CB14" s="14"/>
      <c r="CC14" s="14"/>
      <c r="CD14" s="14"/>
      <c r="CE14" s="14"/>
      <c r="CF14" s="17"/>
      <c r="CG14" s="14"/>
      <c r="CH14" s="14"/>
      <c r="CI14" s="14"/>
      <c r="CJ14" s="14"/>
      <c r="CK14" s="14"/>
      <c r="CL14" s="17" t="s">
        <v>9</v>
      </c>
      <c r="CM14" s="14"/>
      <c r="CN14" s="17" t="s">
        <v>10</v>
      </c>
      <c r="CO14" s="17" t="s">
        <v>12</v>
      </c>
      <c r="CP14" s="14"/>
      <c r="CQ14" s="14"/>
      <c r="CR14" s="14"/>
      <c r="CS14" s="14"/>
      <c r="CT14" s="14"/>
      <c r="CU14" s="16"/>
      <c r="CV14" s="20">
        <v>6</v>
      </c>
      <c r="CW14" s="20">
        <v>6</v>
      </c>
      <c r="CX14" s="20">
        <v>0</v>
      </c>
      <c r="CY14" s="20">
        <v>0</v>
      </c>
      <c r="CZ14" s="20">
        <v>1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</row>
    <row r="15" spans="1:121" ht="14.5">
      <c r="A15" s="18" t="s">
        <v>57</v>
      </c>
      <c r="B15" s="12" t="s">
        <v>21</v>
      </c>
      <c r="D15" s="25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6"/>
      <c r="Q15" s="14"/>
      <c r="R15" s="27"/>
      <c r="S15" s="28"/>
      <c r="T15" s="28"/>
      <c r="U15" s="29"/>
      <c r="V15" s="28"/>
      <c r="W15" s="28"/>
      <c r="X15" s="28"/>
      <c r="Y15" s="28"/>
      <c r="Z15" s="28"/>
      <c r="AA15" s="29"/>
      <c r="AB15" s="30"/>
      <c r="AC15" s="14"/>
      <c r="AD15" s="3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6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6"/>
      <c r="CV15" s="10">
        <f>COUNTIF(E15:CU15,"МАТ")</f>
        <v>0</v>
      </c>
      <c r="CW15" s="10">
        <f>COUNTIF(F15:CV15,"РУС")</f>
        <v>0</v>
      </c>
      <c r="CX15" s="10">
        <f>COUNTIF(G15:CW15,"АЛГ")</f>
        <v>0</v>
      </c>
      <c r="CY15" s="10">
        <f>COUNTIF(H15:CX15,"ГЕМ")</f>
        <v>0</v>
      </c>
      <c r="CZ15" s="10">
        <f>COUNTIF(I15:CY15,"ОКР")</f>
        <v>0</v>
      </c>
      <c r="DA15" s="10">
        <f>COUNTIF(I15:CZ15,"БИО")</f>
        <v>0</v>
      </c>
      <c r="DB15" s="10">
        <f>COUNTIF(I15:DA15,"ГЕО")</f>
        <v>0</v>
      </c>
      <c r="DC15" s="10">
        <f>COUNTIF(I15:DB15,"ИНФ")</f>
        <v>0</v>
      </c>
      <c r="DD15" s="10">
        <f>COUNTIF(J15:DC15,"ИСТ")</f>
        <v>0</v>
      </c>
      <c r="DE15" s="10">
        <f>COUNTIF(K15:DD15,"ОБЩ")</f>
        <v>0</v>
      </c>
      <c r="DF15" s="10">
        <f>COUNTIF(L15:DE15,"ФИЗ")</f>
        <v>0</v>
      </c>
      <c r="DG15" s="10">
        <f>COUNTIF(M15:DF15,"ХИМ")</f>
        <v>0</v>
      </c>
      <c r="DH15" s="10">
        <f>COUNTIF(N15:DG15,"АНГ")</f>
        <v>0</v>
      </c>
      <c r="DI15" s="10">
        <f>COUNTIF(O15:DH15,"НЕМ")</f>
        <v>0</v>
      </c>
      <c r="DJ15" s="10">
        <f>COUNTIF(P15:DI15,"ФРА")</f>
        <v>0</v>
      </c>
      <c r="DK15" s="10">
        <f>COUNTIF(Q15:DJ15,"ЛИТ")</f>
        <v>0</v>
      </c>
      <c r="DL15" s="10">
        <f>COUNTIF(R15:DK15,"ОБЖ")</f>
        <v>0</v>
      </c>
      <c r="DM15" s="10">
        <f>COUNTIF(S15:DL15,"ФЗР")</f>
        <v>0</v>
      </c>
      <c r="DN15" s="10">
        <f>COUNTIF(T15:DM15,"МУЗ")</f>
        <v>0</v>
      </c>
      <c r="DO15" s="10">
        <f>COUNTIF(U15:DN15,"ТЕХ")</f>
        <v>0</v>
      </c>
      <c r="DP15" s="10">
        <f>COUNTIF(V15:DO15,"АСТ")</f>
        <v>0</v>
      </c>
      <c r="DQ15" s="10">
        <f>COUNTIF(AA15:DP15,"КУБ")</f>
        <v>0</v>
      </c>
    </row>
    <row r="16" spans="1:121" ht="26">
      <c r="A16" s="18" t="s">
        <v>24</v>
      </c>
      <c r="B16" s="12" t="s">
        <v>24</v>
      </c>
      <c r="D16" s="25"/>
      <c r="E16" s="14"/>
      <c r="F16" s="14"/>
      <c r="G16" s="14"/>
      <c r="H16" s="14"/>
      <c r="I16" s="14"/>
      <c r="J16" s="14"/>
      <c r="K16" s="14"/>
      <c r="L16" s="14"/>
      <c r="M16" s="14"/>
      <c r="N16" s="22"/>
      <c r="O16" s="14"/>
      <c r="P16" s="26"/>
      <c r="Q16" s="14"/>
      <c r="R16" s="16"/>
      <c r="S16" s="14"/>
      <c r="T16" s="14"/>
      <c r="U16" s="29"/>
      <c r="V16" s="14"/>
      <c r="W16" s="28"/>
      <c r="X16" s="28"/>
      <c r="Y16" s="28"/>
      <c r="Z16" s="28"/>
      <c r="AA16" s="29"/>
      <c r="AB16" s="24"/>
      <c r="AC16" s="14"/>
      <c r="AD16" s="31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6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6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26">
      <c r="A17" s="18" t="s">
        <v>58</v>
      </c>
      <c r="B17" s="12" t="s">
        <v>17</v>
      </c>
      <c r="D17" s="25"/>
      <c r="E17" s="14"/>
      <c r="F17" s="14"/>
      <c r="G17" s="14"/>
      <c r="H17" s="14"/>
      <c r="I17" s="14"/>
      <c r="J17" s="14"/>
      <c r="K17" s="14"/>
      <c r="L17" s="14"/>
      <c r="M17" s="14"/>
      <c r="N17" s="22"/>
      <c r="O17" s="14"/>
      <c r="P17" s="26"/>
      <c r="Q17" s="14"/>
      <c r="R17" s="16"/>
      <c r="S17" s="14"/>
      <c r="T17" s="14"/>
      <c r="U17" s="29"/>
      <c r="V17" s="14"/>
      <c r="W17" s="28"/>
      <c r="X17" s="28"/>
      <c r="Y17" s="28"/>
      <c r="Z17" s="28"/>
      <c r="AA17" s="29"/>
      <c r="AB17" s="24"/>
      <c r="AC17" s="14"/>
      <c r="AD17" s="31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6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6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26">
      <c r="A18" s="18" t="s">
        <v>59</v>
      </c>
      <c r="B18" s="12" t="s">
        <v>12</v>
      </c>
      <c r="D18" s="25"/>
      <c r="E18" s="14"/>
      <c r="F18" s="14"/>
      <c r="G18" s="14"/>
      <c r="H18" s="14"/>
      <c r="I18" s="14"/>
      <c r="J18" s="14"/>
      <c r="K18" s="14"/>
      <c r="L18" s="14"/>
      <c r="M18" s="14"/>
      <c r="N18" s="22"/>
      <c r="O18" s="14"/>
      <c r="P18" s="26"/>
      <c r="Q18" s="14"/>
      <c r="R18" s="16"/>
      <c r="S18" s="14"/>
      <c r="T18" s="14"/>
      <c r="U18" s="29"/>
      <c r="V18" s="14"/>
      <c r="W18" s="28"/>
      <c r="X18" s="28"/>
      <c r="Y18" s="28"/>
      <c r="Z18" s="28"/>
      <c r="AA18" s="29"/>
      <c r="AB18" s="24"/>
      <c r="AC18" s="14"/>
      <c r="AD18" s="31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6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6"/>
      <c r="CV18" s="10">
        <f t="shared" ref="CV18:CV21" si="24">COUNTIF(E18:CU18,"МАТ")</f>
        <v>0</v>
      </c>
      <c r="CW18" s="10">
        <f t="shared" ref="CW18:CW21" si="25">COUNTIF(F18:CV18,"РУС")</f>
        <v>0</v>
      </c>
      <c r="CX18" s="10">
        <f t="shared" ref="CX18:CX21" si="26">COUNTIF(G18:CW18,"АЛГ")</f>
        <v>0</v>
      </c>
      <c r="CY18" s="10">
        <f t="shared" ref="CY18:CY21" si="27">COUNTIF(H18:CX18,"ГЕМ")</f>
        <v>0</v>
      </c>
      <c r="CZ18" s="10">
        <f t="shared" ref="CZ18:CZ21" si="28">COUNTIF(I18:CY18,"ОКР")</f>
        <v>0</v>
      </c>
      <c r="DA18" s="10">
        <f t="shared" ref="DA18:DA21" si="29">COUNTIF(I18:CZ18,"БИО")</f>
        <v>0</v>
      </c>
      <c r="DB18" s="10">
        <f t="shared" ref="DB18:DB21" si="30">COUNTIF(I18:DA18,"ГЕО")</f>
        <v>0</v>
      </c>
      <c r="DC18" s="10">
        <f t="shared" ref="DC18:DC21" si="31">COUNTIF(I18:DB18,"ИНФ")</f>
        <v>0</v>
      </c>
      <c r="DD18" s="10">
        <f t="shared" ref="DD18:DD21" si="32">COUNTIF(J18:DC18,"ИСТ")</f>
        <v>0</v>
      </c>
      <c r="DE18" s="10">
        <f t="shared" ref="DE18:DE21" si="33">COUNTIF(K18:DD18,"ОБЩ")</f>
        <v>0</v>
      </c>
      <c r="DF18" s="10">
        <f t="shared" ref="DF18:DF21" si="34">COUNTIF(L18:DE18,"ФИЗ")</f>
        <v>0</v>
      </c>
      <c r="DG18" s="10">
        <f t="shared" ref="DG18:DG19" si="35">COUNTIF(M18:DF18,"ХИМ")</f>
        <v>0</v>
      </c>
      <c r="DH18" s="10">
        <f>COUNTIF(N18:DG18,"АНГ")</f>
        <v>0</v>
      </c>
      <c r="DI18" s="10">
        <f t="shared" ref="DI18:DI21" si="36">COUNTIF(O18:DH18,"НЕМ")</f>
        <v>0</v>
      </c>
      <c r="DJ18" s="10">
        <f t="shared" ref="DJ18:DJ21" si="37">COUNTIF(P18:DI18,"ФРА")</f>
        <v>0</v>
      </c>
      <c r="DK18" s="10">
        <f t="shared" ref="DK18:DK21" si="38">COUNTIF(Q18:DJ18,"ЛИТ")</f>
        <v>0</v>
      </c>
      <c r="DL18" s="10">
        <f t="shared" ref="DL18:DL21" si="39">COUNTIF(R18:DK18,"ОБЖ")</f>
        <v>0</v>
      </c>
      <c r="DM18" s="10">
        <f t="shared" ref="DM18:DM21" si="40">COUNTIF(S18:DL18,"ФЗР")</f>
        <v>0</v>
      </c>
      <c r="DN18" s="10">
        <f t="shared" ref="DN18:DN21" si="41">COUNTIF(T18:DM18,"МУЗ")</f>
        <v>0</v>
      </c>
      <c r="DO18" s="10">
        <f t="shared" ref="DO18:DO21" si="42">COUNTIF(U18:DN18,"ТЕХ")</f>
        <v>0</v>
      </c>
      <c r="DP18" s="10">
        <f t="shared" ref="DP18:DP21" si="43">COUNTIF(V18:DO18,"АСТ")</f>
        <v>0</v>
      </c>
      <c r="DQ18" s="10">
        <f t="shared" ref="DQ18:DQ21" si="44">COUNTIF(AA18:DP18,"КУБ")</f>
        <v>0</v>
      </c>
    </row>
    <row r="19" spans="1:121" ht="14.5">
      <c r="A19" s="18" t="s">
        <v>60</v>
      </c>
      <c r="B19" s="12" t="s">
        <v>10</v>
      </c>
      <c r="D19" s="25"/>
      <c r="E19" s="14"/>
      <c r="F19" s="14"/>
      <c r="G19" s="14"/>
      <c r="H19" s="14"/>
      <c r="I19" s="15"/>
      <c r="J19" s="14"/>
      <c r="K19" s="14"/>
      <c r="L19" s="14"/>
      <c r="M19" s="32"/>
      <c r="N19" s="14"/>
      <c r="O19" s="29"/>
      <c r="P19" s="14"/>
      <c r="Q19" s="14"/>
      <c r="R19" s="14"/>
      <c r="S19" s="28"/>
      <c r="T19" s="28"/>
      <c r="U19" s="28"/>
      <c r="V19" s="31"/>
      <c r="W19" s="29"/>
      <c r="X19" s="29"/>
      <c r="Y19" s="29"/>
      <c r="Z19" s="29"/>
      <c r="AA19" s="28"/>
      <c r="AB19" s="14"/>
      <c r="AC19" s="14"/>
      <c r="AD19" s="14"/>
      <c r="AE19" s="14"/>
      <c r="AF19" s="31"/>
      <c r="AG19" s="14"/>
      <c r="AH19" s="14"/>
      <c r="AI19" s="14"/>
      <c r="AJ19" s="31"/>
      <c r="AK19" s="14"/>
      <c r="AL19" s="14"/>
      <c r="AM19" s="14"/>
      <c r="AN19" s="14"/>
      <c r="AO19" s="14"/>
      <c r="AP19" s="14"/>
      <c r="AQ19" s="14"/>
      <c r="AR19" s="16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6"/>
      <c r="CV19" s="10">
        <f t="shared" si="24"/>
        <v>0</v>
      </c>
      <c r="CW19" s="10">
        <f t="shared" si="25"/>
        <v>0</v>
      </c>
      <c r="CX19" s="10">
        <f t="shared" si="26"/>
        <v>0</v>
      </c>
      <c r="CY19" s="10">
        <f t="shared" si="27"/>
        <v>0</v>
      </c>
      <c r="CZ19" s="10">
        <f t="shared" si="28"/>
        <v>0</v>
      </c>
      <c r="DA19" s="10">
        <f t="shared" si="29"/>
        <v>0</v>
      </c>
      <c r="DB19" s="10">
        <f t="shared" si="30"/>
        <v>0</v>
      </c>
      <c r="DC19" s="10">
        <f t="shared" si="31"/>
        <v>0</v>
      </c>
      <c r="DD19" s="10">
        <f t="shared" si="32"/>
        <v>0</v>
      </c>
      <c r="DE19" s="10">
        <f t="shared" si="33"/>
        <v>0</v>
      </c>
      <c r="DF19" s="10">
        <f t="shared" si="34"/>
        <v>0</v>
      </c>
      <c r="DG19" s="10">
        <f t="shared" si="35"/>
        <v>0</v>
      </c>
      <c r="DH19" s="10">
        <f>COUNTIF(M19:DG19,"АНГ")</f>
        <v>0</v>
      </c>
      <c r="DI19" s="10">
        <f t="shared" si="36"/>
        <v>0</v>
      </c>
      <c r="DJ19" s="10">
        <f t="shared" si="37"/>
        <v>0</v>
      </c>
      <c r="DK19" s="10">
        <f t="shared" si="38"/>
        <v>0</v>
      </c>
      <c r="DL19" s="10">
        <f t="shared" si="39"/>
        <v>0</v>
      </c>
      <c r="DM19" s="10">
        <f t="shared" si="40"/>
        <v>0</v>
      </c>
      <c r="DN19" s="10">
        <f t="shared" si="41"/>
        <v>0</v>
      </c>
      <c r="DO19" s="10">
        <f t="shared" si="42"/>
        <v>0</v>
      </c>
      <c r="DP19" s="10">
        <f t="shared" si="43"/>
        <v>0</v>
      </c>
      <c r="DQ19" s="10">
        <f t="shared" si="44"/>
        <v>0</v>
      </c>
    </row>
    <row r="20" spans="1:121" ht="14.5">
      <c r="A20" s="18" t="s">
        <v>61</v>
      </c>
      <c r="B20" s="12" t="s">
        <v>27</v>
      </c>
      <c r="D20" s="25"/>
      <c r="E20" s="14"/>
      <c r="F20" s="14"/>
      <c r="G20" s="14"/>
      <c r="H20" s="14"/>
      <c r="I20" s="24"/>
      <c r="J20" s="14"/>
      <c r="K20" s="14"/>
      <c r="L20" s="16"/>
      <c r="M20" s="14"/>
      <c r="N20" s="14"/>
      <c r="O20" s="29"/>
      <c r="P20" s="14"/>
      <c r="Q20" s="14"/>
      <c r="R20" s="14"/>
      <c r="S20" s="14"/>
      <c r="T20" s="14"/>
      <c r="U20" s="14"/>
      <c r="V20" s="31"/>
      <c r="W20" s="31"/>
      <c r="X20" s="31"/>
      <c r="Y20" s="31"/>
      <c r="Z20" s="31"/>
      <c r="AA20" s="14"/>
      <c r="AB20" s="14"/>
      <c r="AC20" s="14"/>
      <c r="AD20" s="14"/>
      <c r="AE20" s="14"/>
      <c r="AF20" s="31"/>
      <c r="AG20" s="14"/>
      <c r="AH20" s="14"/>
      <c r="AI20" s="14"/>
      <c r="AJ20" s="31"/>
      <c r="AK20" s="14"/>
      <c r="AL20" s="14"/>
      <c r="AM20" s="14"/>
      <c r="AN20" s="14"/>
      <c r="AO20" s="14"/>
      <c r="AP20" s="14"/>
      <c r="AQ20" s="14"/>
      <c r="AR20" s="16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6"/>
      <c r="CV20" s="10">
        <f t="shared" si="24"/>
        <v>0</v>
      </c>
      <c r="CW20" s="10">
        <f t="shared" si="25"/>
        <v>0</v>
      </c>
      <c r="CX20" s="10">
        <f t="shared" si="26"/>
        <v>0</v>
      </c>
      <c r="CY20" s="10">
        <f t="shared" si="27"/>
        <v>0</v>
      </c>
      <c r="CZ20" s="10">
        <f t="shared" si="28"/>
        <v>0</v>
      </c>
      <c r="DA20" s="10">
        <f t="shared" si="29"/>
        <v>0</v>
      </c>
      <c r="DB20" s="10">
        <f t="shared" si="30"/>
        <v>0</v>
      </c>
      <c r="DC20" s="10">
        <f t="shared" si="31"/>
        <v>0</v>
      </c>
      <c r="DD20" s="10">
        <f t="shared" si="32"/>
        <v>0</v>
      </c>
      <c r="DE20" s="10">
        <f t="shared" si="33"/>
        <v>0</v>
      </c>
      <c r="DF20" s="10">
        <f t="shared" si="34"/>
        <v>0</v>
      </c>
      <c r="DG20" s="10">
        <f t="shared" ref="DG20:DG21" si="45">COUNTIF(L20:DF20,"ХИМ")</f>
        <v>0</v>
      </c>
      <c r="DH20" s="10">
        <f t="shared" ref="DH20:DH21" si="46">COUNTIF(L20:DG20,"АНГ")</f>
        <v>0</v>
      </c>
      <c r="DI20" s="10">
        <f t="shared" si="36"/>
        <v>0</v>
      </c>
      <c r="DJ20" s="10">
        <f t="shared" si="37"/>
        <v>0</v>
      </c>
      <c r="DK20" s="10">
        <f t="shared" si="38"/>
        <v>0</v>
      </c>
      <c r="DL20" s="10">
        <f t="shared" si="39"/>
        <v>0</v>
      </c>
      <c r="DM20" s="10">
        <f t="shared" si="40"/>
        <v>0</v>
      </c>
      <c r="DN20" s="10">
        <f t="shared" si="41"/>
        <v>0</v>
      </c>
      <c r="DO20" s="10">
        <f t="shared" si="42"/>
        <v>0</v>
      </c>
      <c r="DP20" s="10">
        <f t="shared" si="43"/>
        <v>0</v>
      </c>
      <c r="DQ20" s="10">
        <f t="shared" si="44"/>
        <v>0</v>
      </c>
    </row>
    <row r="21" spans="1:121" ht="15.75" customHeight="1">
      <c r="A21" s="18" t="s">
        <v>62</v>
      </c>
      <c r="B21" s="12" t="s">
        <v>18</v>
      </c>
      <c r="D21" s="25"/>
      <c r="E21" s="14"/>
      <c r="F21" s="14"/>
      <c r="G21" s="14"/>
      <c r="H21" s="14"/>
      <c r="I21" s="24"/>
      <c r="J21" s="14"/>
      <c r="K21" s="14"/>
      <c r="L21" s="32"/>
      <c r="M21" s="22"/>
      <c r="N21" s="22"/>
      <c r="O21" s="29"/>
      <c r="P21" s="14"/>
      <c r="Q21" s="14"/>
      <c r="R21" s="14"/>
      <c r="S21" s="14"/>
      <c r="T21" s="14"/>
      <c r="U21" s="14"/>
      <c r="V21" s="31"/>
      <c r="W21" s="31"/>
      <c r="X21" s="31"/>
      <c r="Y21" s="31"/>
      <c r="Z21" s="31"/>
      <c r="AA21" s="14"/>
      <c r="AB21" s="14"/>
      <c r="AC21" s="14"/>
      <c r="AD21" s="14"/>
      <c r="AE21" s="14"/>
      <c r="AF21" s="31"/>
      <c r="AG21" s="14"/>
      <c r="AH21" s="14"/>
      <c r="AI21" s="14"/>
      <c r="AJ21" s="31"/>
      <c r="AK21" s="14"/>
      <c r="AL21" s="14"/>
      <c r="AM21" s="14"/>
      <c r="AN21" s="14"/>
      <c r="AO21" s="14"/>
      <c r="AP21" s="14"/>
      <c r="AQ21" s="14"/>
      <c r="AR21" s="16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6"/>
      <c r="CV21" s="10">
        <f t="shared" si="24"/>
        <v>0</v>
      </c>
      <c r="CW21" s="10">
        <f t="shared" si="25"/>
        <v>0</v>
      </c>
      <c r="CX21" s="10">
        <f t="shared" si="26"/>
        <v>0</v>
      </c>
      <c r="CY21" s="10">
        <f t="shared" si="27"/>
        <v>0</v>
      </c>
      <c r="CZ21" s="10">
        <f t="shared" si="28"/>
        <v>0</v>
      </c>
      <c r="DA21" s="10">
        <f t="shared" si="29"/>
        <v>0</v>
      </c>
      <c r="DB21" s="10">
        <f t="shared" si="30"/>
        <v>0</v>
      </c>
      <c r="DC21" s="10">
        <f t="shared" si="31"/>
        <v>0</v>
      </c>
      <c r="DD21" s="10">
        <f t="shared" si="32"/>
        <v>0</v>
      </c>
      <c r="DE21" s="10">
        <f t="shared" si="33"/>
        <v>0</v>
      </c>
      <c r="DF21" s="10">
        <f t="shared" si="34"/>
        <v>0</v>
      </c>
      <c r="DG21" s="10">
        <f t="shared" si="45"/>
        <v>0</v>
      </c>
      <c r="DH21" s="10">
        <f t="shared" si="46"/>
        <v>0</v>
      </c>
      <c r="DI21" s="10">
        <f t="shared" si="36"/>
        <v>0</v>
      </c>
      <c r="DJ21" s="10">
        <f t="shared" si="37"/>
        <v>0</v>
      </c>
      <c r="DK21" s="10">
        <f t="shared" si="38"/>
        <v>0</v>
      </c>
      <c r="DL21" s="10">
        <f t="shared" si="39"/>
        <v>0</v>
      </c>
      <c r="DM21" s="10">
        <f t="shared" si="40"/>
        <v>0</v>
      </c>
      <c r="DN21" s="10">
        <f t="shared" si="41"/>
        <v>0</v>
      </c>
      <c r="DO21" s="10">
        <f t="shared" si="42"/>
        <v>0</v>
      </c>
      <c r="DP21" s="10">
        <f t="shared" si="43"/>
        <v>0</v>
      </c>
      <c r="DQ21" s="10">
        <f t="shared" si="44"/>
        <v>0</v>
      </c>
    </row>
    <row r="22" spans="1:121" ht="15.75" customHeight="1">
      <c r="A22" s="18" t="s">
        <v>63</v>
      </c>
      <c r="B22" s="12" t="s">
        <v>25</v>
      </c>
      <c r="D22" s="25"/>
      <c r="E22" s="14"/>
      <c r="F22" s="14"/>
      <c r="G22" s="14"/>
      <c r="H22" s="14"/>
      <c r="I22" s="24"/>
      <c r="J22" s="14"/>
      <c r="K22" s="16"/>
      <c r="L22" s="14"/>
      <c r="M22" s="14"/>
      <c r="N22" s="14"/>
      <c r="O22" s="29"/>
      <c r="P22" s="14"/>
      <c r="Q22" s="15"/>
      <c r="R22" s="14"/>
      <c r="S22" s="14"/>
      <c r="T22" s="14"/>
      <c r="U22" s="14"/>
      <c r="V22" s="31"/>
      <c r="W22" s="31"/>
      <c r="X22" s="31"/>
      <c r="Y22" s="31"/>
      <c r="Z22" s="31"/>
      <c r="AA22" s="14"/>
      <c r="AB22" s="14"/>
      <c r="AC22" s="14"/>
      <c r="AD22" s="14"/>
      <c r="AE22" s="14"/>
      <c r="AF22" s="31"/>
      <c r="AG22" s="14"/>
      <c r="AH22" s="14"/>
      <c r="AI22" s="14"/>
      <c r="AJ22" s="31"/>
      <c r="AK22" s="14"/>
      <c r="AL22" s="14"/>
      <c r="AM22" s="14"/>
      <c r="AN22" s="14"/>
      <c r="AO22" s="14"/>
      <c r="AP22" s="14"/>
      <c r="AQ22" s="14"/>
      <c r="AR22" s="16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6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5.75" customHeight="1">
      <c r="A23" s="18" t="s">
        <v>64</v>
      </c>
      <c r="B23" s="12" t="s">
        <v>22</v>
      </c>
      <c r="D23" s="25"/>
      <c r="E23" s="14"/>
      <c r="F23" s="14"/>
      <c r="G23" s="14"/>
      <c r="H23" s="14"/>
      <c r="I23" s="14"/>
      <c r="J23" s="14"/>
      <c r="K23" s="14"/>
      <c r="L23" s="28"/>
      <c r="M23" s="28"/>
      <c r="N23" s="28"/>
      <c r="O23" s="14"/>
      <c r="P23" s="14"/>
      <c r="Q23" s="29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31"/>
      <c r="AK23" s="33"/>
      <c r="AL23" s="14"/>
      <c r="AM23" s="14"/>
      <c r="AN23" s="14"/>
      <c r="AO23" s="14"/>
      <c r="AP23" s="14"/>
      <c r="AQ23" s="14"/>
      <c r="AR23" s="16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6"/>
      <c r="CV23" s="10">
        <f t="shared" ref="CV23:CV24" si="47">COUNTIF(E23:CU23,"МАТ")</f>
        <v>0</v>
      </c>
      <c r="CW23" s="10">
        <f t="shared" ref="CW23:CW24" si="48">COUNTIF(F23:CV23,"РУС")</f>
        <v>0</v>
      </c>
      <c r="CX23" s="10">
        <f t="shared" ref="CX23:CX24" si="49">COUNTIF(G23:CW23,"АЛГ")</f>
        <v>0</v>
      </c>
      <c r="CY23" s="10">
        <f t="shared" ref="CY23:CY24" si="50">COUNTIF(H23:CX23,"ГЕМ")</f>
        <v>0</v>
      </c>
      <c r="CZ23" s="10">
        <f t="shared" ref="CZ23:CZ24" si="51">COUNTIF(I23:CY23,"ОКР")</f>
        <v>0</v>
      </c>
      <c r="DA23" s="10">
        <f t="shared" ref="DA23:DA24" si="52">COUNTIF(I23:CZ23,"БИО")</f>
        <v>0</v>
      </c>
      <c r="DB23" s="10">
        <f t="shared" ref="DB23:DB24" si="53">COUNTIF(I23:DA23,"ГЕО")</f>
        <v>0</v>
      </c>
      <c r="DC23" s="10">
        <f t="shared" ref="DC23:DC24" si="54">COUNTIF(I23:DB23,"ИНФ")</f>
        <v>0</v>
      </c>
      <c r="DD23" s="10">
        <f t="shared" ref="DD23:DD24" si="55">COUNTIF(J23:DC23,"ИСТ")</f>
        <v>0</v>
      </c>
      <c r="DE23" s="10">
        <f t="shared" ref="DE23:DE24" si="56">COUNTIF(K23:DD23,"ОБЩ")</f>
        <v>0</v>
      </c>
      <c r="DF23" s="10">
        <f t="shared" ref="DF23:DF24" si="57">COUNTIF(L23:DE23,"ФИЗ")</f>
        <v>0</v>
      </c>
      <c r="DG23" s="10">
        <f t="shared" ref="DG23:DG24" si="58">COUNTIF(M23:DF23,"ХИМ")</f>
        <v>0</v>
      </c>
      <c r="DH23" s="10">
        <f t="shared" ref="DH23:DH24" si="59">COUNTIF(N23:DG23,"АНГ")</f>
        <v>0</v>
      </c>
      <c r="DI23" s="10">
        <f t="shared" ref="DI23:DI24" si="60">COUNTIF(O23:DH23,"НЕМ")</f>
        <v>0</v>
      </c>
      <c r="DJ23" s="10">
        <f t="shared" ref="DJ23:DJ24" si="61">COUNTIF(P23:DI23,"ФРА")</f>
        <v>0</v>
      </c>
      <c r="DK23" s="10">
        <f t="shared" ref="DK23:DK24" si="62">COUNTIF(Q23:DJ23,"ЛИТ")</f>
        <v>0</v>
      </c>
      <c r="DL23" s="10">
        <f t="shared" ref="DL23:DL24" si="63">COUNTIF(R23:DK23,"ОБЖ")</f>
        <v>0</v>
      </c>
      <c r="DM23" s="10">
        <f t="shared" ref="DM23:DM24" si="64">COUNTIF(S23:DL23,"ФЗР")</f>
        <v>0</v>
      </c>
      <c r="DN23" s="10">
        <f t="shared" ref="DN23:DN24" si="65">COUNTIF(T23:DM23,"МУЗ")</f>
        <v>0</v>
      </c>
      <c r="DO23" s="10">
        <f t="shared" ref="DO23:DO24" si="66">COUNTIF(U23:DN23,"ТЕХ")</f>
        <v>0</v>
      </c>
      <c r="DP23" s="10">
        <f t="shared" ref="DP23:DP24" si="67">COUNTIF(V23:DO23,"АСТ")</f>
        <v>0</v>
      </c>
      <c r="DQ23" s="10">
        <f t="shared" ref="DQ23:DQ24" si="68">COUNTIF(AA23:DP23,"КУБ")</f>
        <v>0</v>
      </c>
    </row>
    <row r="24" spans="1:121" ht="15.75" customHeight="1">
      <c r="A24" s="18" t="s">
        <v>65</v>
      </c>
      <c r="B24" s="12" t="s">
        <v>19</v>
      </c>
      <c r="D24" s="25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29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31"/>
      <c r="AK24" s="33"/>
      <c r="AL24" s="14"/>
      <c r="AM24" s="14"/>
      <c r="AN24" s="14"/>
      <c r="AO24" s="15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6"/>
      <c r="CV24" s="10">
        <f t="shared" si="47"/>
        <v>0</v>
      </c>
      <c r="CW24" s="10">
        <f t="shared" si="48"/>
        <v>0</v>
      </c>
      <c r="CX24" s="10">
        <f t="shared" si="49"/>
        <v>0</v>
      </c>
      <c r="CY24" s="10">
        <f t="shared" si="50"/>
        <v>0</v>
      </c>
      <c r="CZ24" s="10">
        <f t="shared" si="51"/>
        <v>0</v>
      </c>
      <c r="DA24" s="10">
        <f t="shared" si="52"/>
        <v>0</v>
      </c>
      <c r="DB24" s="10">
        <f t="shared" si="53"/>
        <v>0</v>
      </c>
      <c r="DC24" s="10">
        <f t="shared" si="54"/>
        <v>0</v>
      </c>
      <c r="DD24" s="10">
        <f t="shared" si="55"/>
        <v>0</v>
      </c>
      <c r="DE24" s="10">
        <f t="shared" si="56"/>
        <v>0</v>
      </c>
      <c r="DF24" s="10">
        <f t="shared" si="57"/>
        <v>0</v>
      </c>
      <c r="DG24" s="10">
        <f t="shared" si="58"/>
        <v>0</v>
      </c>
      <c r="DH24" s="10">
        <f t="shared" si="59"/>
        <v>0</v>
      </c>
      <c r="DI24" s="10">
        <f t="shared" si="60"/>
        <v>0</v>
      </c>
      <c r="DJ24" s="10">
        <f t="shared" si="61"/>
        <v>0</v>
      </c>
      <c r="DK24" s="10">
        <f t="shared" si="62"/>
        <v>0</v>
      </c>
      <c r="DL24" s="10">
        <f t="shared" si="63"/>
        <v>0</v>
      </c>
      <c r="DM24" s="10">
        <f t="shared" si="64"/>
        <v>0</v>
      </c>
      <c r="DN24" s="10">
        <f t="shared" si="65"/>
        <v>0</v>
      </c>
      <c r="DO24" s="10">
        <f t="shared" si="66"/>
        <v>0</v>
      </c>
      <c r="DP24" s="10">
        <f t="shared" si="67"/>
        <v>0</v>
      </c>
      <c r="DQ24" s="10">
        <f t="shared" si="68"/>
        <v>0</v>
      </c>
    </row>
    <row r="25" spans="1:121" ht="15.75" customHeight="1">
      <c r="A25" s="18"/>
      <c r="B25" s="12"/>
      <c r="D25" s="2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29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31"/>
      <c r="AK25" s="33"/>
      <c r="AL25" s="14"/>
      <c r="AM25" s="14"/>
      <c r="AN25" s="14"/>
      <c r="AO25" s="15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6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5.75" customHeight="1">
      <c r="A26" s="18"/>
      <c r="B26" s="12"/>
      <c r="D26" s="2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29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31"/>
      <c r="AK26" s="33"/>
      <c r="AL26" s="14"/>
      <c r="AM26" s="14"/>
      <c r="AN26" s="14"/>
      <c r="AO26" s="15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6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5.75" customHeight="1">
      <c r="A27" s="34"/>
      <c r="B27" s="35"/>
      <c r="D27" s="2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29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31"/>
      <c r="AK27" s="33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6"/>
      <c r="CV27" s="10">
        <f t="shared" ref="CV27:CV28" si="69">COUNTIF(E27:CU27,"МАТ")</f>
        <v>0</v>
      </c>
      <c r="CW27" s="10">
        <f t="shared" ref="CW27:CW28" si="70">COUNTIF(F27:CV27,"РУС")</f>
        <v>0</v>
      </c>
      <c r="CX27" s="10">
        <f t="shared" ref="CX27:CX28" si="71">COUNTIF(G27:CW27,"АЛГ")</f>
        <v>0</v>
      </c>
      <c r="CY27" s="10">
        <f t="shared" ref="CY27:CY28" si="72">COUNTIF(H27:CX27,"ГЕМ")</f>
        <v>0</v>
      </c>
      <c r="CZ27" s="10">
        <f t="shared" ref="CZ27:CZ28" si="73">COUNTIF(I27:CY27,"ОКР")</f>
        <v>0</v>
      </c>
      <c r="DA27" s="10">
        <f t="shared" ref="DA27:DA28" si="74">COUNTIF(I27:CZ27,"БИО")</f>
        <v>0</v>
      </c>
      <c r="DB27" s="10">
        <f t="shared" ref="DB27:DB28" si="75">COUNTIF(I27:DA27,"ГЕО")</f>
        <v>0</v>
      </c>
      <c r="DC27" s="10">
        <f t="shared" ref="DC27:DC28" si="76">COUNTIF(I27:DB27,"ИНФ")</f>
        <v>0</v>
      </c>
      <c r="DD27" s="10">
        <f t="shared" ref="DD27:DD28" si="77">COUNTIF(J27:DC27,"ИСТ")</f>
        <v>0</v>
      </c>
      <c r="DE27" s="10">
        <f t="shared" ref="DE27:DE28" si="78">COUNTIF(K27:DD27,"ОБЩ")</f>
        <v>0</v>
      </c>
      <c r="DF27" s="10">
        <f t="shared" ref="DF27:DF28" si="79">COUNTIF(L27:DE27,"ФИЗ")</f>
        <v>0</v>
      </c>
      <c r="DG27" s="10">
        <f t="shared" ref="DG27:DG28" si="80">COUNTIF(M27:DF27,"ХИМ")</f>
        <v>0</v>
      </c>
      <c r="DH27" s="10">
        <f t="shared" ref="DH27:DH28" si="81">COUNTIF(N27:DG27,"АНГ")</f>
        <v>0</v>
      </c>
      <c r="DI27" s="10">
        <f t="shared" ref="DI27:DI28" si="82">COUNTIF(O27:DH27,"НЕМ")</f>
        <v>0</v>
      </c>
      <c r="DJ27" s="10">
        <f t="shared" ref="DJ27:DJ28" si="83">COUNTIF(P27:DI27,"ФРА")</f>
        <v>0</v>
      </c>
      <c r="DK27" s="10">
        <f t="shared" ref="DK27:DK28" si="84">COUNTIF(Q27:DJ27,"ЛИТ")</f>
        <v>0</v>
      </c>
      <c r="DL27" s="10">
        <f t="shared" ref="DL27:DL28" si="85">COUNTIF(R27:DK27,"ОБЖ")</f>
        <v>0</v>
      </c>
      <c r="DM27" s="10">
        <f t="shared" ref="DM27:DM28" si="86">COUNTIF(S27:DL27,"ФЗР")</f>
        <v>0</v>
      </c>
      <c r="DN27" s="10">
        <f t="shared" ref="DN27:DN28" si="87">COUNTIF(T27:DM27,"МУЗ")</f>
        <v>0</v>
      </c>
      <c r="DO27" s="10">
        <f t="shared" ref="DO27:DO28" si="88">COUNTIF(U27:DN27,"ТЕХ")</f>
        <v>0</v>
      </c>
      <c r="DP27" s="10">
        <f t="shared" ref="DP27:DP28" si="89">COUNTIF(V27:DO27,"АСТ")</f>
        <v>0</v>
      </c>
      <c r="DQ27" s="10">
        <f t="shared" ref="DQ27:DQ28" si="90">COUNTIF(AA27:DP27,"КУБ")</f>
        <v>0</v>
      </c>
    </row>
    <row r="28" spans="1:121" ht="15.75" customHeight="1">
      <c r="A28" s="34"/>
      <c r="B28" s="35"/>
      <c r="D28" s="25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31"/>
      <c r="P28" s="14"/>
      <c r="Q28" s="14"/>
      <c r="R28" s="14"/>
      <c r="S28" s="14"/>
      <c r="T28" s="31"/>
      <c r="U28" s="31"/>
      <c r="V28" s="31"/>
      <c r="W28" s="31"/>
      <c r="X28" s="31"/>
      <c r="Y28" s="31"/>
      <c r="Z28" s="31"/>
      <c r="AA28" s="31"/>
      <c r="AB28" s="31"/>
      <c r="AC28" s="14"/>
      <c r="AD28" s="14"/>
      <c r="AE28" s="31"/>
      <c r="AF28" s="29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36"/>
      <c r="CO28" s="14"/>
      <c r="CP28" s="14"/>
      <c r="CQ28" s="14"/>
      <c r="CR28" s="36"/>
      <c r="CS28" s="14"/>
      <c r="CT28" s="14"/>
      <c r="CU28" s="16"/>
      <c r="CV28" s="10">
        <f t="shared" si="69"/>
        <v>0</v>
      </c>
      <c r="CW28" s="10">
        <f t="shared" si="70"/>
        <v>0</v>
      </c>
      <c r="CX28" s="10">
        <f t="shared" si="71"/>
        <v>0</v>
      </c>
      <c r="CY28" s="10">
        <f t="shared" si="72"/>
        <v>0</v>
      </c>
      <c r="CZ28" s="10">
        <f t="shared" si="73"/>
        <v>0</v>
      </c>
      <c r="DA28" s="10">
        <f t="shared" si="74"/>
        <v>0</v>
      </c>
      <c r="DB28" s="10">
        <f t="shared" si="75"/>
        <v>0</v>
      </c>
      <c r="DC28" s="10">
        <f t="shared" si="76"/>
        <v>0</v>
      </c>
      <c r="DD28" s="10">
        <f t="shared" si="77"/>
        <v>0</v>
      </c>
      <c r="DE28" s="10">
        <f t="shared" si="78"/>
        <v>0</v>
      </c>
      <c r="DF28" s="10">
        <f t="shared" si="79"/>
        <v>0</v>
      </c>
      <c r="DG28" s="10">
        <f t="shared" si="80"/>
        <v>0</v>
      </c>
      <c r="DH28" s="10">
        <f t="shared" si="81"/>
        <v>0</v>
      </c>
      <c r="DI28" s="10">
        <f t="shared" si="82"/>
        <v>0</v>
      </c>
      <c r="DJ28" s="10">
        <f t="shared" si="83"/>
        <v>0</v>
      </c>
      <c r="DK28" s="10">
        <f t="shared" si="84"/>
        <v>0</v>
      </c>
      <c r="DL28" s="10">
        <f t="shared" si="85"/>
        <v>0</v>
      </c>
      <c r="DM28" s="10">
        <f t="shared" si="86"/>
        <v>0</v>
      </c>
      <c r="DN28" s="10">
        <f t="shared" si="87"/>
        <v>0</v>
      </c>
      <c r="DO28" s="10">
        <f t="shared" si="88"/>
        <v>0</v>
      </c>
      <c r="DP28" s="10">
        <f t="shared" si="89"/>
        <v>0</v>
      </c>
      <c r="DQ28" s="10">
        <f t="shared" si="90"/>
        <v>0</v>
      </c>
    </row>
    <row r="29" spans="1:121" ht="15.75" customHeight="1">
      <c r="A29" s="34"/>
      <c r="B29" s="35"/>
      <c r="D29" s="25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31"/>
      <c r="P29" s="14"/>
      <c r="Q29" s="14"/>
      <c r="R29" s="14"/>
      <c r="S29" s="14"/>
      <c r="T29" s="31"/>
      <c r="U29" s="31"/>
      <c r="V29" s="31"/>
      <c r="W29" s="31"/>
      <c r="X29" s="31"/>
      <c r="Y29" s="31"/>
      <c r="Z29" s="31"/>
      <c r="AA29" s="31"/>
      <c r="AB29" s="31"/>
      <c r="AC29" s="14"/>
      <c r="AD29" s="14"/>
      <c r="AE29" s="31"/>
      <c r="AF29" s="29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36"/>
      <c r="CO29" s="14"/>
      <c r="CP29" s="14"/>
      <c r="CQ29" s="14"/>
      <c r="CR29" s="36"/>
      <c r="CS29" s="14"/>
      <c r="CT29" s="14"/>
      <c r="CU29" s="16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5.75" customHeight="1">
      <c r="A30" s="34"/>
      <c r="B30" s="35"/>
      <c r="D30" s="25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1"/>
      <c r="P30" s="14"/>
      <c r="Q30" s="14"/>
      <c r="R30" s="14"/>
      <c r="S30" s="14"/>
      <c r="T30" s="31"/>
      <c r="U30" s="31"/>
      <c r="V30" s="31"/>
      <c r="W30" s="31"/>
      <c r="X30" s="31"/>
      <c r="Y30" s="31"/>
      <c r="Z30" s="31"/>
      <c r="AA30" s="31"/>
      <c r="AB30" s="31"/>
      <c r="AC30" s="14"/>
      <c r="AD30" s="14"/>
      <c r="AE30" s="31"/>
      <c r="AF30" s="29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36"/>
      <c r="CO30" s="14"/>
      <c r="CP30" s="14"/>
      <c r="CQ30" s="14"/>
      <c r="CR30" s="36"/>
      <c r="CS30" s="14"/>
      <c r="CT30" s="14"/>
      <c r="CU30" s="16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5.75" customHeight="1">
      <c r="A31" s="34"/>
      <c r="B31" s="35"/>
      <c r="D31" s="25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1"/>
      <c r="P31" s="14"/>
      <c r="Q31" s="14"/>
      <c r="R31" s="14"/>
      <c r="S31" s="14"/>
      <c r="T31" s="31"/>
      <c r="U31" s="31"/>
      <c r="V31" s="31"/>
      <c r="W31" s="31"/>
      <c r="X31" s="31"/>
      <c r="Y31" s="31"/>
      <c r="Z31" s="31"/>
      <c r="AA31" s="31"/>
      <c r="AB31" s="31"/>
      <c r="AC31" s="14"/>
      <c r="AD31" s="14"/>
      <c r="AE31" s="31"/>
      <c r="AF31" s="29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36"/>
      <c r="CO31" s="14"/>
      <c r="CP31" s="14"/>
      <c r="CQ31" s="36"/>
      <c r="CR31" s="14"/>
      <c r="CS31" s="14"/>
      <c r="CT31" s="14"/>
      <c r="CU31" s="16"/>
      <c r="CV31" s="10">
        <f t="shared" ref="CV31:CV33" si="91">COUNTIF(E31:CU31,"МАТ")</f>
        <v>0</v>
      </c>
      <c r="CW31" s="10">
        <f t="shared" ref="CW31:CW33" si="92">COUNTIF(F31:CV31,"РУС")</f>
        <v>0</v>
      </c>
      <c r="CX31" s="10">
        <f t="shared" ref="CX31:CX33" si="93">COUNTIF(G31:CW31,"АЛГ")</f>
        <v>0</v>
      </c>
      <c r="CY31" s="10">
        <f t="shared" ref="CY31:CY33" si="94">COUNTIF(H31:CX31,"ГЕМ")</f>
        <v>0</v>
      </c>
      <c r="CZ31" s="10">
        <f t="shared" ref="CZ31:CZ33" si="95">COUNTIF(I31:CY31,"ОКР")</f>
        <v>0</v>
      </c>
      <c r="DA31" s="10">
        <f t="shared" ref="DA31:DA33" si="96">COUNTIF(I31:CZ31,"БИО")</f>
        <v>0</v>
      </c>
      <c r="DB31" s="10">
        <f t="shared" ref="DB31:DB33" si="97">COUNTIF(I31:DA31,"ГЕО")</f>
        <v>0</v>
      </c>
      <c r="DC31" s="10">
        <f t="shared" ref="DC31:DC33" si="98">COUNTIF(I31:DB31,"ИНФ")</f>
        <v>0</v>
      </c>
      <c r="DD31" s="10">
        <f t="shared" ref="DD31:DD33" si="99">COUNTIF(J31:DC31,"ИСТ")</f>
        <v>0</v>
      </c>
      <c r="DE31" s="10">
        <f t="shared" ref="DE31:DE33" si="100">COUNTIF(K31:DD31,"ОБЩ")</f>
        <v>0</v>
      </c>
      <c r="DF31" s="10">
        <f t="shared" ref="DF31:DF33" si="101">COUNTIF(L31:DE31,"ФИЗ")</f>
        <v>0</v>
      </c>
      <c r="DG31" s="10">
        <f t="shared" ref="DG31:DG33" si="102">COUNTIF(M31:DF31,"ХИМ")</f>
        <v>0</v>
      </c>
      <c r="DH31" s="10">
        <f t="shared" ref="DH31:DH33" si="103">COUNTIF(N31:DG31,"АНГ")</f>
        <v>0</v>
      </c>
      <c r="DI31" s="10">
        <f t="shared" ref="DI31:DI33" si="104">COUNTIF(O31:DH31,"НЕМ")</f>
        <v>0</v>
      </c>
      <c r="DJ31" s="10">
        <f t="shared" ref="DJ31:DJ33" si="105">COUNTIF(P31:DI31,"ФРА")</f>
        <v>0</v>
      </c>
      <c r="DK31" s="10">
        <f t="shared" ref="DK31:DK33" si="106">COUNTIF(Q31:DJ31,"ЛИТ")</f>
        <v>0</v>
      </c>
      <c r="DL31" s="10">
        <f t="shared" ref="DL31:DL33" si="107">COUNTIF(R31:DK31,"ОБЖ")</f>
        <v>0</v>
      </c>
      <c r="DM31" s="10">
        <f t="shared" ref="DM31:DM33" si="108">COUNTIF(S31:DL31,"ФЗР")</f>
        <v>0</v>
      </c>
      <c r="DN31" s="10">
        <f t="shared" ref="DN31:DN33" si="109">COUNTIF(T31:DM31,"МУЗ")</f>
        <v>0</v>
      </c>
      <c r="DO31" s="10">
        <f t="shared" ref="DO31:DO33" si="110">COUNTIF(U31:DN31,"ТЕХ")</f>
        <v>0</v>
      </c>
      <c r="DP31" s="10">
        <f t="shared" ref="DP31:DP33" si="111">COUNTIF(V31:DO31,"АСТ")</f>
        <v>0</v>
      </c>
      <c r="DQ31" s="10">
        <f t="shared" ref="DQ31:DQ33" si="112">COUNTIF(AA31:DP31,"КУБ")</f>
        <v>0</v>
      </c>
    </row>
    <row r="32" spans="1:121" ht="15.75" customHeight="1">
      <c r="A32" s="34"/>
      <c r="B32" s="35"/>
      <c r="D32" s="25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3"/>
      <c r="P32" s="14"/>
      <c r="Q32" s="31"/>
      <c r="R32" s="14"/>
      <c r="S32" s="14"/>
      <c r="T32" s="14"/>
      <c r="U32" s="14"/>
      <c r="V32" s="29"/>
      <c r="W32" s="37"/>
      <c r="X32" s="37"/>
      <c r="Y32" s="37"/>
      <c r="Z32" s="37"/>
      <c r="AA32" s="14"/>
      <c r="AB32" s="14"/>
      <c r="AC32" s="14"/>
      <c r="AD32" s="14"/>
      <c r="AE32" s="14"/>
      <c r="AF32" s="33"/>
      <c r="AG32" s="14"/>
      <c r="AH32" s="14"/>
      <c r="AI32" s="14"/>
      <c r="AJ32" s="14"/>
      <c r="AK32" s="14"/>
      <c r="AL32" s="14"/>
      <c r="AM32" s="14"/>
      <c r="AN32" s="14"/>
      <c r="AO32" s="14"/>
      <c r="AP32" s="36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36"/>
      <c r="CO32" s="14"/>
      <c r="CP32" s="14"/>
      <c r="CQ32" s="14"/>
      <c r="CR32" s="14"/>
      <c r="CS32" s="14"/>
      <c r="CT32" s="14"/>
      <c r="CU32" s="16"/>
      <c r="CV32" s="10">
        <f t="shared" si="91"/>
        <v>0</v>
      </c>
      <c r="CW32" s="10">
        <f t="shared" si="92"/>
        <v>0</v>
      </c>
      <c r="CX32" s="10">
        <f t="shared" si="93"/>
        <v>0</v>
      </c>
      <c r="CY32" s="10">
        <f t="shared" si="94"/>
        <v>0</v>
      </c>
      <c r="CZ32" s="10">
        <f t="shared" si="95"/>
        <v>0</v>
      </c>
      <c r="DA32" s="10">
        <f t="shared" si="96"/>
        <v>0</v>
      </c>
      <c r="DB32" s="10">
        <f t="shared" si="97"/>
        <v>0</v>
      </c>
      <c r="DC32" s="10">
        <f t="shared" si="98"/>
        <v>0</v>
      </c>
      <c r="DD32" s="10">
        <f t="shared" si="99"/>
        <v>0</v>
      </c>
      <c r="DE32" s="10">
        <f t="shared" si="100"/>
        <v>0</v>
      </c>
      <c r="DF32" s="10">
        <f t="shared" si="101"/>
        <v>0</v>
      </c>
      <c r="DG32" s="10">
        <f t="shared" si="102"/>
        <v>0</v>
      </c>
      <c r="DH32" s="10">
        <f t="shared" si="103"/>
        <v>0</v>
      </c>
      <c r="DI32" s="10">
        <f t="shared" si="104"/>
        <v>0</v>
      </c>
      <c r="DJ32" s="10">
        <f t="shared" si="105"/>
        <v>0</v>
      </c>
      <c r="DK32" s="10">
        <f t="shared" si="106"/>
        <v>0</v>
      </c>
      <c r="DL32" s="10">
        <f t="shared" si="107"/>
        <v>0</v>
      </c>
      <c r="DM32" s="10">
        <f t="shared" si="108"/>
        <v>0</v>
      </c>
      <c r="DN32" s="10">
        <f t="shared" si="109"/>
        <v>0</v>
      </c>
      <c r="DO32" s="10">
        <f t="shared" si="110"/>
        <v>0</v>
      </c>
      <c r="DP32" s="10">
        <f t="shared" si="111"/>
        <v>0</v>
      </c>
      <c r="DQ32" s="10">
        <f t="shared" si="112"/>
        <v>0</v>
      </c>
    </row>
    <row r="33" spans="1:121" ht="15.75" customHeight="1">
      <c r="A33" s="34"/>
      <c r="B33" s="35"/>
      <c r="D33" s="25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31"/>
      <c r="R33" s="14"/>
      <c r="S33" s="14"/>
      <c r="T33" s="14"/>
      <c r="U33" s="14"/>
      <c r="V33" s="29"/>
      <c r="W33" s="37"/>
      <c r="X33" s="37"/>
      <c r="Y33" s="37"/>
      <c r="Z33" s="37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36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36"/>
      <c r="CO33" s="14"/>
      <c r="CP33" s="14"/>
      <c r="CQ33" s="14"/>
      <c r="CR33" s="14"/>
      <c r="CS33" s="14"/>
      <c r="CT33" s="14"/>
      <c r="CU33" s="16"/>
      <c r="CV33" s="10">
        <f t="shared" si="91"/>
        <v>0</v>
      </c>
      <c r="CW33" s="10">
        <f t="shared" si="92"/>
        <v>0</v>
      </c>
      <c r="CX33" s="10">
        <f t="shared" si="93"/>
        <v>0</v>
      </c>
      <c r="CY33" s="10">
        <f t="shared" si="94"/>
        <v>0</v>
      </c>
      <c r="CZ33" s="10">
        <f t="shared" si="95"/>
        <v>0</v>
      </c>
      <c r="DA33" s="10">
        <f t="shared" si="96"/>
        <v>0</v>
      </c>
      <c r="DB33" s="10">
        <f t="shared" si="97"/>
        <v>0</v>
      </c>
      <c r="DC33" s="10">
        <f t="shared" si="98"/>
        <v>0</v>
      </c>
      <c r="DD33" s="10">
        <f t="shared" si="99"/>
        <v>0</v>
      </c>
      <c r="DE33" s="10">
        <f t="shared" si="100"/>
        <v>0</v>
      </c>
      <c r="DF33" s="10">
        <f t="shared" si="101"/>
        <v>0</v>
      </c>
      <c r="DG33" s="10">
        <f t="shared" si="102"/>
        <v>0</v>
      </c>
      <c r="DH33" s="10">
        <f t="shared" si="103"/>
        <v>0</v>
      </c>
      <c r="DI33" s="10">
        <f t="shared" si="104"/>
        <v>0</v>
      </c>
      <c r="DJ33" s="10">
        <f t="shared" si="105"/>
        <v>0</v>
      </c>
      <c r="DK33" s="10">
        <f t="shared" si="106"/>
        <v>0</v>
      </c>
      <c r="DL33" s="10">
        <f t="shared" si="107"/>
        <v>0</v>
      </c>
      <c r="DM33" s="10">
        <f t="shared" si="108"/>
        <v>0</v>
      </c>
      <c r="DN33" s="10">
        <f t="shared" si="109"/>
        <v>0</v>
      </c>
      <c r="DO33" s="10">
        <f t="shared" si="110"/>
        <v>0</v>
      </c>
      <c r="DP33" s="10">
        <f t="shared" si="111"/>
        <v>0</v>
      </c>
      <c r="DQ33" s="10">
        <f t="shared" si="112"/>
        <v>0</v>
      </c>
    </row>
    <row r="34" spans="1:121" ht="15.75" customHeight="1">
      <c r="A34" s="38"/>
      <c r="B34" s="39"/>
      <c r="D34" s="2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31"/>
      <c r="R34" s="14"/>
      <c r="S34" s="14"/>
      <c r="T34" s="14"/>
      <c r="U34" s="14"/>
      <c r="V34" s="29"/>
      <c r="W34" s="37"/>
      <c r="X34" s="37"/>
      <c r="Y34" s="37"/>
      <c r="Z34" s="37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36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36"/>
      <c r="CO34" s="14"/>
      <c r="CP34" s="14"/>
      <c r="CQ34" s="14"/>
      <c r="CR34" s="14"/>
      <c r="CS34" s="14"/>
      <c r="CT34" s="14"/>
      <c r="CU34" s="16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5.75" customHeight="1">
      <c r="A35" s="19"/>
      <c r="B35" s="40"/>
      <c r="D35" s="2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31"/>
      <c r="R35" s="14"/>
      <c r="S35" s="14"/>
      <c r="T35" s="14"/>
      <c r="U35" s="14"/>
      <c r="V35" s="29"/>
      <c r="W35" s="37"/>
      <c r="X35" s="37"/>
      <c r="Y35" s="37"/>
      <c r="Z35" s="37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36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36"/>
      <c r="CO35" s="14"/>
      <c r="CP35" s="14"/>
      <c r="CQ35" s="14"/>
      <c r="CR35" s="14"/>
      <c r="CS35" s="14"/>
      <c r="CT35" s="14"/>
      <c r="CU35" s="16"/>
      <c r="CV35" s="10">
        <f t="shared" ref="CV35:CV36" si="113">COUNTIF(E35:CU35,"МАТ")</f>
        <v>0</v>
      </c>
      <c r="CW35" s="10">
        <f t="shared" ref="CW35:CW36" si="114">COUNTIF(F35:CV35,"РУС")</f>
        <v>0</v>
      </c>
      <c r="CX35" s="10">
        <f t="shared" ref="CX35:CX36" si="115">COUNTIF(G35:CW35,"АЛГ")</f>
        <v>0</v>
      </c>
      <c r="CY35" s="10">
        <f t="shared" ref="CY35:CY36" si="116">COUNTIF(H35:CX35,"ГЕМ")</f>
        <v>0</v>
      </c>
      <c r="CZ35" s="10">
        <f t="shared" ref="CZ35:CZ36" si="117">COUNTIF(I35:CY35,"ОКР")</f>
        <v>0</v>
      </c>
      <c r="DA35" s="10">
        <f t="shared" ref="DA35:DA36" si="118">COUNTIF(I35:CZ35,"БИО")</f>
        <v>0</v>
      </c>
      <c r="DB35" s="10">
        <f t="shared" ref="DB35:DB36" si="119">COUNTIF(I35:DA35,"ГЕО")</f>
        <v>0</v>
      </c>
      <c r="DC35" s="10">
        <f t="shared" ref="DC35:DC36" si="120">COUNTIF(I35:DB35,"ИНФ")</f>
        <v>0</v>
      </c>
      <c r="DD35" s="10">
        <f t="shared" ref="DD35:DD36" si="121">COUNTIF(J35:DC35,"ИСТ")</f>
        <v>0</v>
      </c>
      <c r="DE35" s="10">
        <f t="shared" ref="DE35:DE36" si="122">COUNTIF(K35:DD35,"ОБЩ")</f>
        <v>0</v>
      </c>
      <c r="DF35" s="10">
        <f t="shared" ref="DF35:DF36" si="123">COUNTIF(L35:DE35,"ФИЗ")</f>
        <v>0</v>
      </c>
      <c r="DG35" s="10">
        <f t="shared" ref="DG35:DG36" si="124">COUNTIF(M35:DF35,"ХИМ")</f>
        <v>0</v>
      </c>
      <c r="DH35" s="10">
        <f t="shared" ref="DH35:DH36" si="125">COUNTIF(N35:DG35,"АНГ")</f>
        <v>0</v>
      </c>
      <c r="DI35" s="10">
        <f t="shared" ref="DI35:DI36" si="126">COUNTIF(O35:DH35,"НЕМ")</f>
        <v>0</v>
      </c>
      <c r="DJ35" s="10">
        <f t="shared" ref="DJ35:DJ36" si="127">COUNTIF(P35:DI35,"ФРА")</f>
        <v>0</v>
      </c>
      <c r="DK35" s="10">
        <f t="shared" ref="DK35:DK36" si="128">COUNTIF(Q35:DJ35,"ЛИТ")</f>
        <v>0</v>
      </c>
      <c r="DL35" s="10">
        <f t="shared" ref="DL35:DL36" si="129">COUNTIF(R35:DK35,"ОБЖ")</f>
        <v>0</v>
      </c>
      <c r="DM35" s="10">
        <f t="shared" ref="DM35:DM36" si="130">COUNTIF(S35:DL35,"ФЗР")</f>
        <v>0</v>
      </c>
      <c r="DN35" s="10">
        <f t="shared" ref="DN35:DN36" si="131">COUNTIF(T35:DM35,"МУЗ")</f>
        <v>0</v>
      </c>
      <c r="DO35" s="10">
        <f t="shared" ref="DO35:DO36" si="132">COUNTIF(U35:DN35,"ТЕХ")</f>
        <v>0</v>
      </c>
      <c r="DP35" s="10">
        <f t="shared" ref="DP35:DP36" si="133">COUNTIF(V35:DO35,"АСТ")</f>
        <v>0</v>
      </c>
      <c r="DQ35" s="10">
        <f t="shared" ref="DQ35:DQ36" si="134">COUNTIF(AA35:DP35,"КУБ")</f>
        <v>0</v>
      </c>
    </row>
    <row r="36" spans="1:121" ht="15.75" customHeight="1">
      <c r="A36" s="34"/>
      <c r="B36" s="40"/>
      <c r="D36" s="25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31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6"/>
      <c r="CV36" s="10">
        <f t="shared" si="113"/>
        <v>0</v>
      </c>
      <c r="CW36" s="10">
        <f t="shared" si="114"/>
        <v>0</v>
      </c>
      <c r="CX36" s="10">
        <f t="shared" si="115"/>
        <v>0</v>
      </c>
      <c r="CY36" s="10">
        <f t="shared" si="116"/>
        <v>0</v>
      </c>
      <c r="CZ36" s="10">
        <f t="shared" si="117"/>
        <v>0</v>
      </c>
      <c r="DA36" s="10">
        <f t="shared" si="118"/>
        <v>0</v>
      </c>
      <c r="DB36" s="10">
        <f t="shared" si="119"/>
        <v>0</v>
      </c>
      <c r="DC36" s="10">
        <f t="shared" si="120"/>
        <v>0</v>
      </c>
      <c r="DD36" s="10">
        <f t="shared" si="121"/>
        <v>0</v>
      </c>
      <c r="DE36" s="10">
        <f t="shared" si="122"/>
        <v>0</v>
      </c>
      <c r="DF36" s="10">
        <f t="shared" si="123"/>
        <v>0</v>
      </c>
      <c r="DG36" s="10">
        <f t="shared" si="124"/>
        <v>0</v>
      </c>
      <c r="DH36" s="10">
        <f t="shared" si="125"/>
        <v>0</v>
      </c>
      <c r="DI36" s="10">
        <f t="shared" si="126"/>
        <v>0</v>
      </c>
      <c r="DJ36" s="10">
        <f t="shared" si="127"/>
        <v>0</v>
      </c>
      <c r="DK36" s="10">
        <f t="shared" si="128"/>
        <v>0</v>
      </c>
      <c r="DL36" s="10">
        <f t="shared" si="129"/>
        <v>0</v>
      </c>
      <c r="DM36" s="10">
        <f t="shared" si="130"/>
        <v>0</v>
      </c>
      <c r="DN36" s="10">
        <f t="shared" si="131"/>
        <v>0</v>
      </c>
      <c r="DO36" s="10">
        <f t="shared" si="132"/>
        <v>0</v>
      </c>
      <c r="DP36" s="10">
        <f t="shared" si="133"/>
        <v>0</v>
      </c>
      <c r="DQ36" s="10">
        <f t="shared" si="134"/>
        <v>0</v>
      </c>
    </row>
    <row r="37" spans="1:121" ht="15.75" customHeight="1">
      <c r="A37" s="34"/>
      <c r="B37" s="40"/>
      <c r="D37" s="25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31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6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5.75" customHeight="1">
      <c r="A38" s="34"/>
      <c r="B38" s="40"/>
      <c r="D38" s="25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31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6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5.75" customHeight="1">
      <c r="A39" s="19"/>
      <c r="B39" s="40"/>
      <c r="D39" s="41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36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6"/>
      <c r="CV39" s="10">
        <f>COUNTIF(E39:CU39,"МАТ")</f>
        <v>0</v>
      </c>
      <c r="CW39" s="10">
        <f>COUNTIF(F39:CV39,"РУС")</f>
        <v>0</v>
      </c>
      <c r="CX39" s="10">
        <f>COUNTIF(G39:CW39,"АЛГ")</f>
        <v>0</v>
      </c>
      <c r="CY39" s="10">
        <f>COUNTIF(H39:CX39,"ГЕМ")</f>
        <v>0</v>
      </c>
      <c r="CZ39" s="10">
        <f>COUNTIF(I39:CY39,"ОКР")</f>
        <v>0</v>
      </c>
      <c r="DA39" s="10">
        <f>COUNTIF(I39:CZ39,"БИО")</f>
        <v>0</v>
      </c>
      <c r="DB39" s="10">
        <f>COUNTIF(I39:DA39,"ГЕО")</f>
        <v>0</v>
      </c>
      <c r="DC39" s="10">
        <f>COUNTIF(I39:DB39,"ИНФ")</f>
        <v>0</v>
      </c>
      <c r="DD39" s="10">
        <f>COUNTIF(J39:DC39,"ИСТ")</f>
        <v>0</v>
      </c>
      <c r="DE39" s="10">
        <f>COUNTIF(K39:DD39,"ОБЩ")</f>
        <v>0</v>
      </c>
      <c r="DF39" s="10">
        <f>COUNTIF(L39:DE39,"ФИЗ")</f>
        <v>0</v>
      </c>
      <c r="DG39" s="10">
        <f>COUNTIF(M39:DF39,"ХИМ")</f>
        <v>0</v>
      </c>
      <c r="DH39" s="10">
        <f>COUNTIF(N39:DG39,"АНГ")</f>
        <v>0</v>
      </c>
      <c r="DI39" s="10">
        <f>COUNTIF(O39:DH39,"НЕМ")</f>
        <v>0</v>
      </c>
      <c r="DJ39" s="10">
        <f>COUNTIF(P39:DI39,"ФРА")</f>
        <v>0</v>
      </c>
      <c r="DK39" s="10">
        <f>COUNTIF(Q39:DJ39,"ЛИТ")</f>
        <v>0</v>
      </c>
      <c r="DL39" s="10">
        <f>COUNTIF(R39:DK39,"ОБЖ")</f>
        <v>0</v>
      </c>
      <c r="DM39" s="10">
        <f>COUNTIF(S39:DL39,"ФЗР")</f>
        <v>0</v>
      </c>
      <c r="DN39" s="10">
        <f>COUNTIF(T39:DM39,"МУЗ")</f>
        <v>0</v>
      </c>
      <c r="DO39" s="10">
        <f>COUNTIF(U39:DN39,"ТЕХ")</f>
        <v>0</v>
      </c>
      <c r="DP39" s="10">
        <f>COUNTIF(V39:DO39,"АСТ")</f>
        <v>0</v>
      </c>
      <c r="DQ39" s="10">
        <f>COUNTIF(AA39:DP39,"КУБ")</f>
        <v>0</v>
      </c>
    </row>
    <row r="40" spans="1:121" ht="15.75" customHeight="1">
      <c r="A40" s="19"/>
      <c r="B40" s="40"/>
      <c r="D40" s="25"/>
      <c r="E40" s="4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3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43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32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</row>
    <row r="41" spans="1:121" ht="15.75" customHeight="1">
      <c r="A41" s="19"/>
      <c r="B41" s="40"/>
      <c r="D41" s="25"/>
      <c r="E41" s="4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3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43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32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</row>
    <row r="42" spans="1:121" ht="15.75" customHeight="1">
      <c r="A42" s="19"/>
      <c r="B42" s="40"/>
      <c r="D42" s="45"/>
      <c r="E42" s="7">
        <v>4</v>
      </c>
      <c r="F42" s="8">
        <v>5</v>
      </c>
      <c r="G42" s="8">
        <v>6</v>
      </c>
      <c r="H42" s="8">
        <v>7</v>
      </c>
      <c r="I42" s="8">
        <v>8</v>
      </c>
      <c r="J42" s="8">
        <v>9</v>
      </c>
      <c r="K42" s="8">
        <v>11</v>
      </c>
      <c r="L42" s="8">
        <v>12</v>
      </c>
      <c r="M42" s="8">
        <v>13</v>
      </c>
      <c r="N42" s="8">
        <v>14</v>
      </c>
      <c r="O42" s="8">
        <v>15</v>
      </c>
      <c r="P42" s="8">
        <v>16</v>
      </c>
      <c r="Q42" s="8">
        <v>18</v>
      </c>
      <c r="R42" s="8">
        <v>19</v>
      </c>
      <c r="S42" s="8">
        <v>20</v>
      </c>
      <c r="T42" s="8">
        <v>21</v>
      </c>
      <c r="U42" s="8">
        <v>22</v>
      </c>
      <c r="V42" s="8">
        <v>23</v>
      </c>
      <c r="W42" s="8">
        <v>25</v>
      </c>
      <c r="X42" s="8">
        <v>26</v>
      </c>
      <c r="Y42" s="8">
        <v>27</v>
      </c>
      <c r="Z42" s="8">
        <v>28</v>
      </c>
      <c r="AA42" s="8">
        <v>29</v>
      </c>
      <c r="AB42" s="8">
        <v>30</v>
      </c>
      <c r="AC42" s="8">
        <v>2</v>
      </c>
      <c r="AD42" s="8">
        <v>3</v>
      </c>
      <c r="AE42" s="8">
        <v>4</v>
      </c>
      <c r="AF42" s="8">
        <v>5</v>
      </c>
      <c r="AG42" s="8">
        <v>6</v>
      </c>
      <c r="AH42" s="8">
        <v>7</v>
      </c>
      <c r="AI42" s="8">
        <v>9</v>
      </c>
      <c r="AJ42" s="8">
        <v>10</v>
      </c>
      <c r="AK42" s="8">
        <v>11</v>
      </c>
      <c r="AL42" s="8">
        <v>12</v>
      </c>
      <c r="AM42" s="8">
        <v>13</v>
      </c>
      <c r="AN42" s="8">
        <v>14</v>
      </c>
      <c r="AO42" s="8">
        <v>16</v>
      </c>
      <c r="AP42" s="8">
        <v>17</v>
      </c>
      <c r="AQ42" s="8">
        <v>18</v>
      </c>
      <c r="AR42" s="9">
        <v>19</v>
      </c>
      <c r="AS42" s="8">
        <v>20</v>
      </c>
      <c r="AT42" s="8">
        <v>21</v>
      </c>
      <c r="AU42" s="8">
        <v>23</v>
      </c>
      <c r="AV42" s="8">
        <v>24</v>
      </c>
      <c r="AW42" s="8">
        <v>25</v>
      </c>
      <c r="AX42" s="8">
        <v>26</v>
      </c>
      <c r="AY42" s="8">
        <v>26</v>
      </c>
      <c r="AZ42" s="8">
        <v>27</v>
      </c>
      <c r="BA42" s="8">
        <v>28</v>
      </c>
      <c r="BB42" s="8">
        <v>7</v>
      </c>
      <c r="BC42" s="8">
        <v>8</v>
      </c>
      <c r="BD42" s="8">
        <v>9</v>
      </c>
      <c r="BE42" s="8">
        <v>10</v>
      </c>
      <c r="BF42" s="8">
        <v>11</v>
      </c>
      <c r="BG42" s="8">
        <v>13</v>
      </c>
      <c r="BH42" s="8">
        <v>14</v>
      </c>
      <c r="BI42" s="8">
        <v>15</v>
      </c>
      <c r="BJ42" s="8">
        <v>16</v>
      </c>
      <c r="BK42" s="8">
        <v>17</v>
      </c>
      <c r="BL42" s="8">
        <v>18</v>
      </c>
      <c r="BM42" s="8">
        <v>20</v>
      </c>
      <c r="BN42" s="8">
        <v>21</v>
      </c>
      <c r="BO42" s="8">
        <v>22</v>
      </c>
      <c r="BP42" s="8">
        <v>23</v>
      </c>
      <c r="BQ42" s="8">
        <v>24</v>
      </c>
      <c r="BR42" s="8">
        <v>25</v>
      </c>
      <c r="BS42" s="8">
        <v>27</v>
      </c>
      <c r="BT42" s="8">
        <v>28</v>
      </c>
      <c r="BU42" s="8">
        <v>29</v>
      </c>
      <c r="BV42" s="8">
        <v>30</v>
      </c>
      <c r="BW42" s="8">
        <v>1</v>
      </c>
      <c r="BX42" s="8">
        <v>2</v>
      </c>
      <c r="BY42" s="8">
        <v>4</v>
      </c>
      <c r="BZ42" s="8">
        <v>5</v>
      </c>
      <c r="CA42" s="8">
        <v>6</v>
      </c>
      <c r="CB42" s="8">
        <v>7</v>
      </c>
      <c r="CC42" s="8">
        <v>8</v>
      </c>
      <c r="CD42" s="8">
        <v>9</v>
      </c>
      <c r="CE42" s="8">
        <v>11</v>
      </c>
      <c r="CF42" s="8">
        <v>12</v>
      </c>
      <c r="CG42" s="8">
        <v>13</v>
      </c>
      <c r="CH42" s="8">
        <v>14</v>
      </c>
      <c r="CI42" s="8">
        <v>15</v>
      </c>
      <c r="CJ42" s="8">
        <v>16</v>
      </c>
      <c r="CK42" s="8">
        <v>18</v>
      </c>
      <c r="CL42" s="8">
        <v>19</v>
      </c>
      <c r="CM42" s="8">
        <v>20</v>
      </c>
      <c r="CN42" s="8">
        <v>21</v>
      </c>
      <c r="CO42" s="8">
        <v>22</v>
      </c>
      <c r="CP42" s="8">
        <v>23</v>
      </c>
      <c r="CQ42" s="8">
        <v>25</v>
      </c>
      <c r="CR42" s="8">
        <v>26</v>
      </c>
      <c r="CS42" s="8">
        <v>27</v>
      </c>
      <c r="CT42" s="8">
        <v>28</v>
      </c>
      <c r="CU42" s="9">
        <v>29</v>
      </c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4"/>
      <c r="DL42" s="44"/>
      <c r="DM42" s="44"/>
      <c r="DN42" s="44"/>
      <c r="DO42" s="44"/>
      <c r="DP42" s="46"/>
    </row>
    <row r="43" spans="1:121" ht="15.75" customHeight="1">
      <c r="A43" s="1"/>
      <c r="B43" s="47"/>
      <c r="C43" s="1"/>
      <c r="D43" s="45"/>
      <c r="E43" s="72" t="s">
        <v>1</v>
      </c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73"/>
      <c r="AC43" s="48"/>
      <c r="AD43" s="49"/>
      <c r="AE43" s="49"/>
      <c r="AF43" s="49" t="s">
        <v>2</v>
      </c>
      <c r="AG43" s="49"/>
      <c r="AH43" s="49"/>
      <c r="AI43" s="49"/>
      <c r="AJ43" s="49"/>
      <c r="AK43" s="49"/>
      <c r="AL43" s="49"/>
      <c r="AM43" s="49"/>
      <c r="AN43" s="49"/>
      <c r="AO43" s="49"/>
      <c r="AP43" s="74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73"/>
      <c r="BB43" s="75" t="s">
        <v>3</v>
      </c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73"/>
      <c r="BV43" s="50"/>
      <c r="BW43" s="66" t="s">
        <v>4</v>
      </c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8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4"/>
      <c r="DL43" s="44"/>
      <c r="DM43" s="44"/>
      <c r="DN43" s="45"/>
      <c r="DO43" s="44"/>
      <c r="DP43" s="45"/>
      <c r="DQ43" s="1"/>
    </row>
    <row r="44" spans="1:121" ht="28.5" customHeight="1">
      <c r="A44" s="51" t="s">
        <v>66</v>
      </c>
      <c r="B44" s="35"/>
      <c r="D44" s="4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6"/>
    </row>
    <row r="45" spans="1:121" ht="15.75" customHeight="1">
      <c r="A45" s="34"/>
      <c r="B45" s="35"/>
      <c r="D45" s="4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6"/>
      <c r="DP45" s="46"/>
    </row>
    <row r="46" spans="1:121" ht="15.75" customHeight="1">
      <c r="A46" s="34"/>
      <c r="B46" s="35"/>
      <c r="D46" s="4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6"/>
      <c r="DP46" s="46"/>
    </row>
    <row r="47" spans="1:121" ht="15.75" customHeight="1">
      <c r="A47" s="34"/>
      <c r="B47" s="35"/>
      <c r="D47" s="4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6"/>
      <c r="DP47" s="46"/>
    </row>
    <row r="48" spans="1:121" ht="15.75" customHeight="1">
      <c r="A48" s="34"/>
      <c r="B48" s="35"/>
      <c r="D48" s="4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6"/>
      <c r="DP48" s="46"/>
    </row>
    <row r="49" spans="1:120" ht="15.75" customHeight="1">
      <c r="A49" s="34"/>
      <c r="B49" s="35"/>
      <c r="D49" s="4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6"/>
      <c r="DP49" s="46"/>
    </row>
    <row r="50" spans="1:120" ht="15.75" customHeight="1">
      <c r="A50" s="34"/>
      <c r="B50" s="35"/>
      <c r="D50" s="4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6"/>
      <c r="DP50" s="46"/>
    </row>
    <row r="51" spans="1:120" ht="15.75" customHeight="1">
      <c r="A51" s="34"/>
      <c r="B51" s="35"/>
      <c r="D51" s="4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6"/>
      <c r="DP51" s="46"/>
    </row>
    <row r="52" spans="1:120" ht="15.75" customHeight="1">
      <c r="A52" s="34"/>
      <c r="B52" s="35"/>
      <c r="D52" s="4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6"/>
      <c r="DP52" s="46"/>
    </row>
    <row r="53" spans="1:120" ht="15.75" customHeight="1">
      <c r="A53" s="34"/>
      <c r="B53" s="35"/>
      <c r="D53" s="4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6"/>
      <c r="DP53" s="46"/>
    </row>
    <row r="54" spans="1:120" ht="15.75" customHeight="1">
      <c r="A54" s="34"/>
      <c r="B54" s="35"/>
      <c r="D54" s="4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6"/>
      <c r="DP54" s="46"/>
    </row>
    <row r="55" spans="1:120" ht="15.75" customHeight="1">
      <c r="A55" s="34"/>
      <c r="B55" s="35"/>
      <c r="D55" s="4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6"/>
      <c r="DP55" s="46"/>
    </row>
    <row r="56" spans="1:120" ht="15.75" customHeight="1">
      <c r="A56" s="34"/>
      <c r="B56" s="35"/>
      <c r="D56" s="4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6"/>
      <c r="DP56" s="46"/>
    </row>
    <row r="57" spans="1:120" ht="15.75" customHeight="1">
      <c r="A57" s="34"/>
      <c r="B57" s="35"/>
      <c r="D57" s="4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6"/>
      <c r="DP57" s="46"/>
    </row>
    <row r="58" spans="1:120" ht="15.75" customHeight="1">
      <c r="A58" s="34"/>
      <c r="B58" s="35"/>
      <c r="D58" s="4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6"/>
      <c r="DP58" s="46"/>
    </row>
    <row r="59" spans="1:120" ht="15.75" customHeight="1">
      <c r="A59" s="34"/>
      <c r="B59" s="35"/>
      <c r="D59" s="4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6"/>
      <c r="DP59" s="46"/>
    </row>
    <row r="60" spans="1:120" ht="15.75" customHeight="1">
      <c r="A60" s="34"/>
      <c r="B60" s="35"/>
      <c r="D60" s="4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6"/>
      <c r="DP60" s="46"/>
    </row>
    <row r="61" spans="1:120" ht="15.75" customHeight="1">
      <c r="A61" s="34"/>
      <c r="B61" s="35"/>
      <c r="D61" s="4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6"/>
      <c r="DP61" s="46"/>
    </row>
    <row r="62" spans="1:120" ht="15.75" customHeight="1">
      <c r="A62" s="34"/>
      <c r="B62" s="35"/>
      <c r="D62" s="4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6"/>
      <c r="DP62" s="46"/>
    </row>
    <row r="63" spans="1:120" ht="15.75" customHeight="1">
      <c r="A63" s="34"/>
      <c r="B63" s="35"/>
      <c r="D63" s="4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6"/>
      <c r="DP63" s="46"/>
    </row>
    <row r="64" spans="1:120" ht="15.75" customHeight="1">
      <c r="A64" s="34"/>
      <c r="B64" s="35"/>
      <c r="D64" s="4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6"/>
      <c r="DP64" s="46"/>
    </row>
    <row r="65" spans="1:120" ht="15.75" customHeight="1">
      <c r="A65" s="34"/>
      <c r="B65" s="35"/>
      <c r="D65" s="4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6"/>
      <c r="DP65" s="46"/>
    </row>
    <row r="66" spans="1:120" ht="15.75" customHeight="1">
      <c r="A66" s="34"/>
      <c r="B66" s="35"/>
      <c r="D66" s="4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6"/>
      <c r="DP66" s="46"/>
    </row>
    <row r="67" spans="1:120" ht="15.75" customHeight="1">
      <c r="A67" s="34"/>
      <c r="B67" s="35"/>
      <c r="D67" s="4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6"/>
      <c r="DP67" s="46"/>
    </row>
    <row r="68" spans="1:120" ht="15.75" customHeight="1">
      <c r="A68" s="34"/>
      <c r="B68" s="35"/>
      <c r="D68" s="4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6"/>
      <c r="DP68" s="46"/>
    </row>
    <row r="69" spans="1:120" ht="15.75" customHeight="1">
      <c r="A69" s="34"/>
      <c r="B69" s="35"/>
      <c r="D69" s="4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6"/>
      <c r="DP69" s="46"/>
    </row>
    <row r="70" spans="1:120" ht="15.75" customHeight="1">
      <c r="A70" s="34"/>
      <c r="B70" s="35"/>
      <c r="D70" s="4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6"/>
      <c r="DP70" s="46"/>
    </row>
    <row r="71" spans="1:120" ht="15.75" customHeight="1">
      <c r="A71" s="34"/>
      <c r="B71" s="35"/>
      <c r="D71" s="4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6"/>
      <c r="DP71" s="46"/>
    </row>
    <row r="72" spans="1:120" ht="15.75" customHeight="1">
      <c r="A72" s="34"/>
      <c r="B72" s="35"/>
      <c r="D72" s="4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6"/>
      <c r="DP72" s="46"/>
    </row>
    <row r="73" spans="1:120" ht="15.75" customHeight="1">
      <c r="A73" s="34"/>
      <c r="B73" s="35"/>
      <c r="D73" s="4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6"/>
      <c r="DP73" s="46"/>
    </row>
    <row r="74" spans="1:120" ht="15.75" customHeight="1">
      <c r="A74" s="34"/>
      <c r="B74" s="35"/>
      <c r="D74" s="4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6"/>
      <c r="DP74" s="46"/>
    </row>
    <row r="75" spans="1:120" ht="15.75" customHeight="1">
      <c r="A75" s="34"/>
      <c r="B75" s="35"/>
      <c r="D75" s="4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6"/>
      <c r="DP75" s="46"/>
    </row>
    <row r="76" spans="1:120" ht="15.75" customHeight="1">
      <c r="A76" s="34"/>
      <c r="B76" s="35"/>
      <c r="D76" s="4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6"/>
      <c r="DP76" s="46"/>
    </row>
    <row r="77" spans="1:120" ht="15.75" customHeight="1">
      <c r="A77" s="34"/>
      <c r="B77" s="35"/>
      <c r="D77" s="4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6"/>
      <c r="DP77" s="46"/>
    </row>
    <row r="78" spans="1:120" ht="15.75" customHeight="1">
      <c r="A78" s="34"/>
      <c r="B78" s="35"/>
      <c r="D78" s="4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6"/>
      <c r="DP78" s="46"/>
    </row>
    <row r="79" spans="1:120" ht="15.75" customHeight="1">
      <c r="A79" s="34"/>
      <c r="B79" s="35"/>
      <c r="D79" s="4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6"/>
      <c r="DP79" s="46"/>
    </row>
    <row r="80" spans="1:120" ht="15.75" customHeight="1">
      <c r="A80" s="34"/>
      <c r="B80" s="35"/>
      <c r="D80" s="4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6"/>
      <c r="DP80" s="46"/>
    </row>
    <row r="81" spans="1:120" ht="15.75" customHeight="1">
      <c r="A81" s="34"/>
      <c r="B81" s="35"/>
      <c r="D81" s="4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6"/>
      <c r="DP81" s="46"/>
    </row>
    <row r="82" spans="1:120" ht="15.75" customHeight="1">
      <c r="A82" s="34"/>
      <c r="B82" s="35"/>
      <c r="D82" s="4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6"/>
      <c r="DP82" s="46"/>
    </row>
    <row r="83" spans="1:120" ht="15.75" customHeight="1">
      <c r="A83" s="34"/>
      <c r="B83" s="35"/>
      <c r="D83" s="4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6"/>
      <c r="DP83" s="46"/>
    </row>
    <row r="84" spans="1:120" ht="15.75" customHeight="1">
      <c r="A84" s="34"/>
      <c r="B84" s="35"/>
      <c r="D84" s="4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6"/>
      <c r="DP84" s="46"/>
    </row>
    <row r="85" spans="1:120" ht="15.75" customHeight="1">
      <c r="A85" s="34"/>
      <c r="B85" s="35"/>
      <c r="D85" s="4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6"/>
      <c r="DP85" s="46"/>
    </row>
    <row r="86" spans="1:120" ht="15.75" customHeight="1">
      <c r="A86" s="34"/>
      <c r="B86" s="35"/>
      <c r="D86" s="4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6"/>
      <c r="DP86" s="46"/>
    </row>
    <row r="87" spans="1:120" ht="15.75" customHeight="1">
      <c r="A87" s="34"/>
      <c r="B87" s="35"/>
      <c r="D87" s="4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6"/>
      <c r="DP87" s="46"/>
    </row>
    <row r="88" spans="1:120" ht="15.75" customHeight="1">
      <c r="A88" s="34"/>
      <c r="B88" s="35"/>
      <c r="D88" s="4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6"/>
      <c r="DP88" s="46"/>
    </row>
    <row r="89" spans="1:120" ht="15.75" customHeight="1">
      <c r="A89" s="34"/>
      <c r="B89" s="35"/>
      <c r="D89" s="4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6"/>
      <c r="DP89" s="46"/>
    </row>
    <row r="90" spans="1:120" ht="15.75" customHeight="1">
      <c r="A90" s="34"/>
      <c r="B90" s="35"/>
      <c r="D90" s="4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6"/>
      <c r="DP90" s="46"/>
    </row>
    <row r="91" spans="1:120" ht="15.75" customHeight="1">
      <c r="A91" s="34"/>
      <c r="B91" s="35"/>
      <c r="D91" s="4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6"/>
      <c r="DP91" s="46"/>
    </row>
    <row r="92" spans="1:120" ht="15.75" customHeight="1">
      <c r="A92" s="34"/>
      <c r="B92" s="35"/>
      <c r="D92" s="4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6"/>
      <c r="DP92" s="46"/>
    </row>
    <row r="93" spans="1:120" ht="15.75" customHeight="1">
      <c r="A93" s="34"/>
      <c r="B93" s="35"/>
      <c r="D93" s="4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6"/>
      <c r="DP93" s="46"/>
    </row>
    <row r="94" spans="1:120" ht="15.75" customHeight="1">
      <c r="A94" s="34"/>
      <c r="B94" s="35"/>
      <c r="D94" s="4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6"/>
      <c r="DP94" s="46"/>
    </row>
    <row r="95" spans="1:120" ht="15.75" customHeight="1">
      <c r="A95" s="34"/>
      <c r="B95" s="35"/>
      <c r="D95" s="4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6"/>
      <c r="DP95" s="46"/>
    </row>
    <row r="96" spans="1:120" ht="15.75" customHeight="1">
      <c r="A96" s="34"/>
      <c r="B96" s="35"/>
      <c r="D96" s="4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6"/>
      <c r="DP96" s="46"/>
    </row>
    <row r="97" spans="1:120" ht="15.75" customHeight="1">
      <c r="A97" s="34"/>
      <c r="B97" s="35"/>
      <c r="D97" s="4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6"/>
      <c r="DP97" s="46"/>
    </row>
    <row r="98" spans="1:120" ht="15.75" customHeight="1">
      <c r="A98" s="34"/>
      <c r="B98" s="35"/>
      <c r="D98" s="4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6"/>
      <c r="DP98" s="46"/>
    </row>
    <row r="99" spans="1:120" ht="15.75" customHeight="1">
      <c r="A99" s="34"/>
      <c r="B99" s="35"/>
      <c r="D99" s="4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6"/>
      <c r="DP99" s="46"/>
    </row>
    <row r="100" spans="1:120" ht="15.75" customHeight="1">
      <c r="A100" s="34"/>
      <c r="B100" s="35"/>
      <c r="D100" s="4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6"/>
      <c r="DP100" s="46"/>
    </row>
    <row r="101" spans="1:120" ht="15.75" customHeight="1">
      <c r="A101" s="34"/>
      <c r="B101" s="35"/>
      <c r="D101" s="4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6"/>
      <c r="DP101" s="46"/>
    </row>
    <row r="102" spans="1:120" ht="15.75" customHeight="1">
      <c r="A102" s="34"/>
      <c r="B102" s="35"/>
      <c r="D102" s="4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6"/>
      <c r="DP102" s="46"/>
    </row>
    <row r="103" spans="1:120" ht="15.75" customHeight="1">
      <c r="A103" s="34"/>
      <c r="B103" s="35"/>
      <c r="D103" s="4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6"/>
      <c r="DP103" s="46"/>
    </row>
    <row r="104" spans="1:120" ht="15.75" customHeight="1">
      <c r="A104" s="34"/>
      <c r="B104" s="35"/>
      <c r="D104" s="4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6"/>
      <c r="DP104" s="46"/>
    </row>
    <row r="105" spans="1:120" ht="15.75" customHeight="1">
      <c r="A105" s="34"/>
      <c r="B105" s="35"/>
      <c r="D105" s="4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6"/>
      <c r="DP105" s="46"/>
    </row>
    <row r="106" spans="1:120" ht="15.75" customHeight="1">
      <c r="A106" s="34"/>
      <c r="B106" s="35"/>
      <c r="D106" s="4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6"/>
      <c r="DP106" s="46"/>
    </row>
    <row r="107" spans="1:120" ht="15.75" customHeight="1">
      <c r="A107" s="34"/>
      <c r="B107" s="35"/>
      <c r="D107" s="4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6"/>
      <c r="DP107" s="46"/>
    </row>
    <row r="108" spans="1:120" ht="15.75" customHeight="1">
      <c r="A108" s="34"/>
      <c r="B108" s="35"/>
      <c r="D108" s="4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6"/>
      <c r="DP108" s="46"/>
    </row>
    <row r="109" spans="1:120" ht="15.75" customHeight="1">
      <c r="A109" s="34"/>
      <c r="B109" s="35"/>
      <c r="D109" s="4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6"/>
      <c r="DP109" s="46"/>
    </row>
    <row r="110" spans="1:120" ht="15.75" customHeight="1">
      <c r="A110" s="34"/>
      <c r="B110" s="35"/>
      <c r="D110" s="4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6"/>
      <c r="DP110" s="46"/>
    </row>
    <row r="111" spans="1:120" ht="15.75" customHeight="1">
      <c r="A111" s="34"/>
      <c r="B111" s="35"/>
      <c r="D111" s="4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6"/>
      <c r="DP111" s="46"/>
    </row>
    <row r="112" spans="1:120" ht="15.75" customHeight="1">
      <c r="A112" s="34"/>
      <c r="B112" s="35"/>
      <c r="D112" s="4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6"/>
      <c r="DP112" s="46"/>
    </row>
    <row r="113" spans="1:120" ht="15.75" customHeight="1">
      <c r="A113" s="34"/>
      <c r="B113" s="35"/>
      <c r="D113" s="4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6"/>
      <c r="DP113" s="46"/>
    </row>
    <row r="114" spans="1:120" ht="15.75" customHeight="1">
      <c r="A114" s="34"/>
      <c r="B114" s="35"/>
      <c r="D114" s="4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6"/>
      <c r="DP114" s="46"/>
    </row>
    <row r="115" spans="1:120" ht="15.75" customHeight="1">
      <c r="A115" s="34"/>
      <c r="B115" s="35"/>
      <c r="D115" s="4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6"/>
      <c r="DP115" s="46"/>
    </row>
    <row r="116" spans="1:120" ht="15.75" customHeight="1">
      <c r="A116" s="34"/>
      <c r="B116" s="35"/>
      <c r="D116" s="4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6"/>
      <c r="DP116" s="46"/>
    </row>
    <row r="117" spans="1:120" ht="15.75" customHeight="1">
      <c r="A117" s="34"/>
      <c r="B117" s="35"/>
      <c r="D117" s="4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6"/>
      <c r="DP117" s="46"/>
    </row>
    <row r="118" spans="1:120" ht="15.75" customHeight="1">
      <c r="A118" s="34"/>
      <c r="B118" s="35"/>
      <c r="D118" s="4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6"/>
      <c r="DP118" s="46"/>
    </row>
    <row r="119" spans="1:120" ht="15.75" customHeight="1">
      <c r="A119" s="34"/>
      <c r="B119" s="35"/>
      <c r="D119" s="4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6"/>
      <c r="DP119" s="46"/>
    </row>
    <row r="120" spans="1:120" ht="15.75" customHeight="1">
      <c r="A120" s="34"/>
      <c r="B120" s="35"/>
      <c r="D120" s="4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6"/>
      <c r="DP120" s="46"/>
    </row>
    <row r="121" spans="1:120" ht="15.75" customHeight="1">
      <c r="A121" s="34"/>
      <c r="B121" s="35"/>
      <c r="D121" s="4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6"/>
      <c r="DP121" s="46"/>
    </row>
    <row r="122" spans="1:120" ht="15.75" customHeight="1">
      <c r="A122" s="34"/>
      <c r="B122" s="35"/>
      <c r="D122" s="4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6"/>
      <c r="DP122" s="46"/>
    </row>
    <row r="123" spans="1:120" ht="15.75" customHeight="1">
      <c r="A123" s="34"/>
      <c r="B123" s="35"/>
      <c r="D123" s="4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6"/>
      <c r="DP123" s="46"/>
    </row>
    <row r="124" spans="1:120" ht="15.75" customHeight="1">
      <c r="A124" s="34"/>
      <c r="B124" s="35"/>
      <c r="D124" s="4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6"/>
      <c r="DP124" s="46"/>
    </row>
    <row r="125" spans="1:120" ht="15.75" customHeight="1">
      <c r="A125" s="34"/>
      <c r="B125" s="35"/>
      <c r="D125" s="4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6"/>
      <c r="DP125" s="46"/>
    </row>
    <row r="126" spans="1:120" ht="15.75" customHeight="1">
      <c r="A126" s="34"/>
      <c r="B126" s="35"/>
      <c r="D126" s="4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6"/>
      <c r="DP126" s="46"/>
    </row>
    <row r="127" spans="1:120" ht="15.75" customHeight="1">
      <c r="A127" s="34"/>
      <c r="B127" s="35"/>
      <c r="D127" s="4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6"/>
      <c r="DP127" s="46"/>
    </row>
    <row r="128" spans="1:120" ht="15.75" customHeight="1">
      <c r="A128" s="34"/>
      <c r="B128" s="35"/>
      <c r="D128" s="4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6"/>
      <c r="DP128" s="46"/>
    </row>
    <row r="129" spans="1:120" ht="15.75" customHeight="1">
      <c r="A129" s="34"/>
      <c r="B129" s="35"/>
      <c r="D129" s="4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6"/>
      <c r="DP129" s="46"/>
    </row>
    <row r="130" spans="1:120" ht="15.75" customHeight="1">
      <c r="A130" s="34"/>
      <c r="B130" s="35"/>
      <c r="D130" s="4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6"/>
      <c r="DP130" s="46"/>
    </row>
    <row r="131" spans="1:120" ht="15.75" customHeight="1">
      <c r="A131" s="34"/>
      <c r="B131" s="35"/>
      <c r="D131" s="4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6"/>
      <c r="DP131" s="46"/>
    </row>
    <row r="132" spans="1:120" ht="15.75" customHeight="1">
      <c r="A132" s="34"/>
      <c r="B132" s="35"/>
      <c r="D132" s="4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6"/>
      <c r="DP132" s="46"/>
    </row>
    <row r="133" spans="1:120" ht="15.75" customHeight="1">
      <c r="A133" s="34"/>
      <c r="B133" s="35"/>
      <c r="D133" s="4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6"/>
      <c r="DP133" s="46"/>
    </row>
    <row r="134" spans="1:120" ht="15.75" customHeight="1">
      <c r="A134" s="34"/>
      <c r="B134" s="35"/>
      <c r="D134" s="4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6"/>
      <c r="DP134" s="46"/>
    </row>
    <row r="135" spans="1:120" ht="15.75" customHeight="1">
      <c r="A135" s="34"/>
      <c r="B135" s="35"/>
      <c r="D135" s="4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6"/>
      <c r="DP135" s="46"/>
    </row>
    <row r="136" spans="1:120" ht="15.75" customHeight="1">
      <c r="A136" s="34"/>
      <c r="B136" s="35"/>
      <c r="D136" s="4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6"/>
      <c r="DP136" s="46"/>
    </row>
    <row r="137" spans="1:120" ht="15.75" customHeight="1">
      <c r="A137" s="34"/>
      <c r="B137" s="35"/>
      <c r="D137" s="4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6"/>
      <c r="DP137" s="46"/>
    </row>
    <row r="138" spans="1:120" ht="15.75" customHeight="1">
      <c r="A138" s="34"/>
      <c r="B138" s="35"/>
      <c r="D138" s="4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6"/>
      <c r="DP138" s="46"/>
    </row>
    <row r="139" spans="1:120" ht="15.75" customHeight="1">
      <c r="A139" s="34"/>
      <c r="B139" s="35"/>
      <c r="D139" s="4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6"/>
      <c r="DP139" s="46"/>
    </row>
    <row r="140" spans="1:120" ht="15.75" customHeight="1">
      <c r="A140" s="34"/>
      <c r="B140" s="35"/>
      <c r="D140" s="4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6"/>
      <c r="DP140" s="46"/>
    </row>
    <row r="141" spans="1:120" ht="15.75" customHeight="1">
      <c r="A141" s="34"/>
      <c r="B141" s="35"/>
      <c r="D141" s="4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6"/>
      <c r="DP141" s="46"/>
    </row>
    <row r="142" spans="1:120" ht="15.75" customHeight="1">
      <c r="A142" s="34"/>
      <c r="B142" s="35"/>
      <c r="D142" s="4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6"/>
      <c r="DP142" s="46"/>
    </row>
    <row r="143" spans="1:120" ht="15.75" customHeight="1">
      <c r="A143" s="34"/>
      <c r="B143" s="35"/>
      <c r="D143" s="4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6"/>
      <c r="DP143" s="46"/>
    </row>
    <row r="144" spans="1:120" ht="15.75" customHeight="1">
      <c r="A144" s="34"/>
      <c r="B144" s="35"/>
      <c r="D144" s="4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6"/>
      <c r="DP144" s="46"/>
    </row>
    <row r="145" spans="1:120" ht="15.75" customHeight="1">
      <c r="A145" s="34"/>
      <c r="B145" s="35"/>
      <c r="D145" s="4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6"/>
      <c r="DP145" s="46"/>
    </row>
    <row r="146" spans="1:120" ht="15.75" customHeight="1">
      <c r="A146" s="34"/>
      <c r="B146" s="35"/>
      <c r="D146" s="4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6"/>
      <c r="DP146" s="46"/>
    </row>
    <row r="147" spans="1:120" ht="15.75" customHeight="1">
      <c r="A147" s="34"/>
      <c r="B147" s="35"/>
      <c r="D147" s="4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6"/>
      <c r="DP147" s="46"/>
    </row>
    <row r="148" spans="1:120" ht="15.75" customHeight="1">
      <c r="A148" s="34"/>
      <c r="B148" s="35"/>
      <c r="D148" s="4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6"/>
      <c r="DP148" s="46"/>
    </row>
    <row r="149" spans="1:120" ht="15.75" customHeight="1">
      <c r="A149" s="34"/>
      <c r="B149" s="35"/>
      <c r="D149" s="4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6"/>
      <c r="DP149" s="46"/>
    </row>
    <row r="150" spans="1:120" ht="15.75" customHeight="1">
      <c r="A150" s="34"/>
      <c r="B150" s="35"/>
      <c r="D150" s="4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6"/>
      <c r="DP150" s="46"/>
    </row>
    <row r="151" spans="1:120" ht="15.75" customHeight="1">
      <c r="A151" s="34"/>
      <c r="B151" s="35"/>
      <c r="D151" s="4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6"/>
      <c r="DP151" s="46"/>
    </row>
    <row r="152" spans="1:120" ht="15.75" customHeight="1">
      <c r="A152" s="34"/>
      <c r="B152" s="35"/>
      <c r="D152" s="4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6"/>
      <c r="DP152" s="46"/>
    </row>
    <row r="153" spans="1:120" ht="15.75" customHeight="1">
      <c r="A153" s="34"/>
      <c r="B153" s="35"/>
      <c r="D153" s="4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6"/>
      <c r="DP153" s="46"/>
    </row>
    <row r="154" spans="1:120" ht="15.75" customHeight="1">
      <c r="A154" s="34"/>
      <c r="B154" s="35"/>
      <c r="D154" s="4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6"/>
      <c r="DP154" s="46"/>
    </row>
    <row r="155" spans="1:120" ht="15.75" customHeight="1">
      <c r="A155" s="34"/>
      <c r="B155" s="35"/>
      <c r="D155" s="4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6"/>
      <c r="DP155" s="46"/>
    </row>
    <row r="156" spans="1:120" ht="15.75" customHeight="1">
      <c r="A156" s="34"/>
      <c r="B156" s="35"/>
      <c r="D156" s="4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6"/>
      <c r="DP156" s="46"/>
    </row>
    <row r="157" spans="1:120" ht="15.75" customHeight="1">
      <c r="A157" s="34"/>
      <c r="B157" s="35"/>
      <c r="D157" s="4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/>
      <c r="DM157" s="45"/>
      <c r="DN157" s="45"/>
      <c r="DO157" s="46"/>
      <c r="DP157" s="46"/>
    </row>
    <row r="158" spans="1:120" ht="15.75" customHeight="1">
      <c r="A158" s="34"/>
      <c r="B158" s="35"/>
      <c r="D158" s="4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6"/>
      <c r="DP158" s="46"/>
    </row>
    <row r="159" spans="1:120" ht="15.75" customHeight="1">
      <c r="A159" s="34"/>
      <c r="B159" s="35"/>
      <c r="D159" s="4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6"/>
      <c r="DP159" s="46"/>
    </row>
    <row r="160" spans="1:120" ht="15.75" customHeight="1">
      <c r="A160" s="34"/>
      <c r="B160" s="35"/>
      <c r="D160" s="4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6"/>
      <c r="DP160" s="46"/>
    </row>
    <row r="161" spans="1:120" ht="15.75" customHeight="1">
      <c r="A161" s="34"/>
      <c r="B161" s="35"/>
      <c r="D161" s="4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/>
      <c r="DM161" s="45"/>
      <c r="DN161" s="45"/>
      <c r="DO161" s="46"/>
      <c r="DP161" s="46"/>
    </row>
    <row r="162" spans="1:120" ht="15.75" customHeight="1">
      <c r="A162" s="34"/>
      <c r="B162" s="35"/>
      <c r="D162" s="4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6"/>
      <c r="DP162" s="46"/>
    </row>
    <row r="163" spans="1:120" ht="15.75" customHeight="1">
      <c r="A163" s="34"/>
      <c r="B163" s="35"/>
      <c r="D163" s="4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6"/>
      <c r="DP163" s="46"/>
    </row>
    <row r="164" spans="1:120" ht="15.75" customHeight="1">
      <c r="A164" s="34"/>
      <c r="B164" s="35"/>
      <c r="D164" s="4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5"/>
      <c r="DO164" s="46"/>
      <c r="DP164" s="46"/>
    </row>
    <row r="165" spans="1:120" ht="15.75" customHeight="1">
      <c r="A165" s="34"/>
      <c r="B165" s="35"/>
      <c r="D165" s="4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46"/>
      <c r="DP165" s="46"/>
    </row>
    <row r="166" spans="1:120" ht="15.75" customHeight="1">
      <c r="A166" s="34"/>
      <c r="B166" s="35"/>
      <c r="D166" s="4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/>
      <c r="DN166" s="45"/>
      <c r="DO166" s="46"/>
      <c r="DP166" s="46"/>
    </row>
    <row r="167" spans="1:120" ht="15.75" customHeight="1">
      <c r="A167" s="34"/>
      <c r="B167" s="35"/>
      <c r="D167" s="4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/>
      <c r="DM167" s="45"/>
      <c r="DN167" s="45"/>
      <c r="DO167" s="46"/>
      <c r="DP167" s="46"/>
    </row>
    <row r="168" spans="1:120" ht="15.75" customHeight="1">
      <c r="A168" s="34"/>
      <c r="B168" s="35"/>
      <c r="D168" s="4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5"/>
      <c r="DO168" s="46"/>
      <c r="DP168" s="46"/>
    </row>
    <row r="169" spans="1:120" ht="15.75" customHeight="1">
      <c r="A169" s="34"/>
      <c r="B169" s="35"/>
      <c r="D169" s="4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5"/>
      <c r="DM169" s="45"/>
      <c r="DN169" s="45"/>
      <c r="DO169" s="46"/>
      <c r="DP169" s="46"/>
    </row>
    <row r="170" spans="1:120" ht="15.75" customHeight="1">
      <c r="A170" s="34"/>
      <c r="B170" s="35"/>
      <c r="D170" s="4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5"/>
      <c r="DM170" s="45"/>
      <c r="DN170" s="45"/>
      <c r="DO170" s="46"/>
      <c r="DP170" s="46"/>
    </row>
    <row r="171" spans="1:120" ht="15.75" customHeight="1">
      <c r="A171" s="34"/>
      <c r="B171" s="35"/>
      <c r="D171" s="4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6"/>
      <c r="DP171" s="46"/>
    </row>
    <row r="172" spans="1:120" ht="15.75" customHeight="1">
      <c r="A172" s="34"/>
      <c r="B172" s="35"/>
      <c r="D172" s="4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5"/>
      <c r="DM172" s="45"/>
      <c r="DN172" s="45"/>
      <c r="DO172" s="46"/>
      <c r="DP172" s="46"/>
    </row>
    <row r="173" spans="1:120" ht="15.75" customHeight="1">
      <c r="A173" s="34"/>
      <c r="B173" s="35"/>
      <c r="D173" s="4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/>
      <c r="DL173" s="45"/>
      <c r="DM173" s="45"/>
      <c r="DN173" s="45"/>
      <c r="DO173" s="46"/>
      <c r="DP173" s="46"/>
    </row>
    <row r="174" spans="1:120" ht="15.75" customHeight="1">
      <c r="A174" s="34"/>
      <c r="B174" s="35"/>
      <c r="D174" s="4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  <c r="DL174" s="45"/>
      <c r="DM174" s="45"/>
      <c r="DN174" s="45"/>
      <c r="DO174" s="46"/>
      <c r="DP174" s="46"/>
    </row>
    <row r="175" spans="1:120" ht="15.75" customHeight="1">
      <c r="A175" s="34"/>
      <c r="B175" s="35"/>
      <c r="D175" s="4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5"/>
      <c r="DO175" s="46"/>
      <c r="DP175" s="46"/>
    </row>
    <row r="176" spans="1:120" ht="15.75" customHeight="1">
      <c r="A176" s="34"/>
      <c r="B176" s="35"/>
      <c r="D176" s="4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6"/>
      <c r="DP176" s="46"/>
    </row>
    <row r="177" spans="1:120" ht="15.75" customHeight="1">
      <c r="A177" s="34"/>
      <c r="B177" s="35"/>
      <c r="D177" s="4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5"/>
      <c r="DO177" s="46"/>
      <c r="DP177" s="46"/>
    </row>
    <row r="178" spans="1:120" ht="15.75" customHeight="1">
      <c r="A178" s="34"/>
      <c r="B178" s="35"/>
      <c r="D178" s="4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6"/>
      <c r="DP178" s="46"/>
    </row>
    <row r="179" spans="1:120" ht="15.75" customHeight="1">
      <c r="A179" s="34"/>
      <c r="B179" s="35"/>
      <c r="D179" s="4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5"/>
      <c r="DM179" s="45"/>
      <c r="DN179" s="45"/>
      <c r="DO179" s="46"/>
      <c r="DP179" s="46"/>
    </row>
    <row r="180" spans="1:120" ht="15.75" customHeight="1">
      <c r="A180" s="34"/>
      <c r="B180" s="35"/>
      <c r="D180" s="4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6"/>
      <c r="DP180" s="46"/>
    </row>
    <row r="181" spans="1:120" ht="15.75" customHeight="1">
      <c r="A181" s="34"/>
      <c r="B181" s="35"/>
      <c r="D181" s="4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6"/>
      <c r="DP181" s="46"/>
    </row>
    <row r="182" spans="1:120" ht="15.75" customHeight="1">
      <c r="A182" s="34"/>
      <c r="B182" s="35"/>
      <c r="D182" s="4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6"/>
      <c r="DP182" s="46"/>
    </row>
    <row r="183" spans="1:120" ht="15.75" customHeight="1">
      <c r="A183" s="34"/>
      <c r="B183" s="35"/>
      <c r="D183" s="4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6"/>
      <c r="DP183" s="46"/>
    </row>
    <row r="184" spans="1:120" ht="15.75" customHeight="1">
      <c r="A184" s="34"/>
      <c r="B184" s="35"/>
      <c r="D184" s="4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6"/>
      <c r="DP184" s="46"/>
    </row>
    <row r="185" spans="1:120" ht="15.75" customHeight="1">
      <c r="A185" s="34"/>
      <c r="B185" s="35"/>
      <c r="D185" s="4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6"/>
      <c r="DP185" s="46"/>
    </row>
    <row r="186" spans="1:120" ht="15.75" customHeight="1">
      <c r="A186" s="34"/>
      <c r="B186" s="35"/>
      <c r="D186" s="4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6"/>
      <c r="DP186" s="46"/>
    </row>
    <row r="187" spans="1:120" ht="15.75" customHeight="1">
      <c r="A187" s="34"/>
      <c r="B187" s="35"/>
      <c r="D187" s="4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6"/>
      <c r="DP187" s="46"/>
    </row>
    <row r="188" spans="1:120" ht="15.75" customHeight="1">
      <c r="A188" s="34"/>
      <c r="B188" s="35"/>
      <c r="D188" s="4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45"/>
      <c r="DM188" s="45"/>
      <c r="DN188" s="45"/>
      <c r="DO188" s="46"/>
      <c r="DP188" s="46"/>
    </row>
    <row r="189" spans="1:120" ht="15.75" customHeight="1">
      <c r="A189" s="34"/>
      <c r="B189" s="35"/>
      <c r="D189" s="4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5"/>
      <c r="DJ189" s="45"/>
      <c r="DK189" s="45"/>
      <c r="DL189" s="45"/>
      <c r="DM189" s="45"/>
      <c r="DN189" s="45"/>
      <c r="DO189" s="46"/>
      <c r="DP189" s="46"/>
    </row>
    <row r="190" spans="1:120" ht="15.75" customHeight="1">
      <c r="A190" s="34"/>
      <c r="B190" s="35"/>
      <c r="D190" s="4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  <c r="DH190" s="45"/>
      <c r="DI190" s="45"/>
      <c r="DJ190" s="45"/>
      <c r="DK190" s="45"/>
      <c r="DL190" s="45"/>
      <c r="DM190" s="45"/>
      <c r="DN190" s="45"/>
      <c r="DO190" s="46"/>
      <c r="DP190" s="46"/>
    </row>
    <row r="191" spans="1:120" ht="15.75" customHeight="1">
      <c r="A191" s="34"/>
      <c r="B191" s="35"/>
      <c r="D191" s="4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5"/>
      <c r="DI191" s="45"/>
      <c r="DJ191" s="45"/>
      <c r="DK191" s="45"/>
      <c r="DL191" s="45"/>
      <c r="DM191" s="45"/>
      <c r="DN191" s="45"/>
      <c r="DO191" s="46"/>
      <c r="DP191" s="46"/>
    </row>
    <row r="192" spans="1:120" ht="15.75" customHeight="1">
      <c r="A192" s="34"/>
      <c r="B192" s="35"/>
      <c r="D192" s="4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5"/>
      <c r="DI192" s="45"/>
      <c r="DJ192" s="45"/>
      <c r="DK192" s="45"/>
      <c r="DL192" s="45"/>
      <c r="DM192" s="45"/>
      <c r="DN192" s="45"/>
      <c r="DO192" s="46"/>
      <c r="DP192" s="46"/>
    </row>
    <row r="193" spans="1:120" ht="15.75" customHeight="1">
      <c r="A193" s="34"/>
      <c r="B193" s="35"/>
      <c r="D193" s="4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6"/>
      <c r="DP193" s="46"/>
    </row>
    <row r="194" spans="1:120" ht="15.75" customHeight="1">
      <c r="A194" s="34"/>
      <c r="B194" s="35"/>
      <c r="D194" s="4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6"/>
      <c r="DP194" s="46"/>
    </row>
    <row r="195" spans="1:120" ht="15.75" customHeight="1">
      <c r="A195" s="34"/>
      <c r="B195" s="35"/>
      <c r="D195" s="4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6"/>
      <c r="DP195" s="46"/>
    </row>
    <row r="196" spans="1:120" ht="15.75" customHeight="1">
      <c r="A196" s="34"/>
      <c r="B196" s="35"/>
      <c r="D196" s="4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5"/>
      <c r="DJ196" s="45"/>
      <c r="DK196" s="45"/>
      <c r="DL196" s="45"/>
      <c r="DM196" s="45"/>
      <c r="DN196" s="45"/>
      <c r="DO196" s="46"/>
      <c r="DP196" s="46"/>
    </row>
    <row r="197" spans="1:120" ht="15.75" customHeight="1">
      <c r="A197" s="34"/>
      <c r="B197" s="35"/>
      <c r="D197" s="4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/>
      <c r="DI197" s="45"/>
      <c r="DJ197" s="45"/>
      <c r="DK197" s="45"/>
      <c r="DL197" s="45"/>
      <c r="DM197" s="45"/>
      <c r="DN197" s="45"/>
      <c r="DO197" s="46"/>
      <c r="DP197" s="46"/>
    </row>
    <row r="198" spans="1:120" ht="15.75" customHeight="1">
      <c r="A198" s="34"/>
      <c r="B198" s="35"/>
      <c r="D198" s="4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5"/>
      <c r="DN198" s="45"/>
      <c r="DO198" s="46"/>
      <c r="DP198" s="46"/>
    </row>
    <row r="199" spans="1:120" ht="15.75" customHeight="1">
      <c r="A199" s="34"/>
      <c r="B199" s="35"/>
      <c r="D199" s="4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5"/>
      <c r="DI199" s="45"/>
      <c r="DJ199" s="45"/>
      <c r="DK199" s="45"/>
      <c r="DL199" s="45"/>
      <c r="DM199" s="45"/>
      <c r="DN199" s="45"/>
      <c r="DO199" s="46"/>
      <c r="DP199" s="46"/>
    </row>
    <row r="200" spans="1:120" ht="15.75" customHeight="1">
      <c r="A200" s="34"/>
      <c r="B200" s="35"/>
      <c r="D200" s="4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  <c r="DL200" s="45"/>
      <c r="DM200" s="45"/>
      <c r="DN200" s="45"/>
      <c r="DO200" s="46"/>
      <c r="DP200" s="46"/>
    </row>
    <row r="201" spans="1:120" ht="15.75" customHeight="1">
      <c r="A201" s="34"/>
      <c r="B201" s="35"/>
      <c r="D201" s="4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6"/>
      <c r="DP201" s="46"/>
    </row>
    <row r="202" spans="1:120" ht="15.75" customHeight="1">
      <c r="A202" s="34"/>
      <c r="B202" s="35"/>
      <c r="D202" s="4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6"/>
      <c r="DP202" s="46"/>
    </row>
    <row r="203" spans="1:120" ht="15.75" customHeight="1">
      <c r="A203" s="34"/>
      <c r="B203" s="35"/>
      <c r="D203" s="4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  <c r="DH203" s="45"/>
      <c r="DI203" s="45"/>
      <c r="DJ203" s="45"/>
      <c r="DK203" s="45"/>
      <c r="DL203" s="45"/>
      <c r="DM203" s="45"/>
      <c r="DN203" s="45"/>
      <c r="DO203" s="46"/>
      <c r="DP203" s="46"/>
    </row>
    <row r="204" spans="1:120" ht="15.75" customHeight="1">
      <c r="A204" s="34"/>
      <c r="B204" s="35"/>
      <c r="D204" s="4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5"/>
      <c r="DJ204" s="45"/>
      <c r="DK204" s="45"/>
      <c r="DL204" s="45"/>
      <c r="DM204" s="45"/>
      <c r="DN204" s="45"/>
      <c r="DO204" s="46"/>
      <c r="DP204" s="46"/>
    </row>
    <row r="205" spans="1:120" ht="15.75" customHeight="1">
      <c r="A205" s="34"/>
      <c r="B205" s="35"/>
      <c r="D205" s="4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5"/>
      <c r="DJ205" s="45"/>
      <c r="DK205" s="45"/>
      <c r="DL205" s="45"/>
      <c r="DM205" s="45"/>
      <c r="DN205" s="45"/>
      <c r="DO205" s="46"/>
      <c r="DP205" s="46"/>
    </row>
    <row r="206" spans="1:120" ht="15.75" customHeight="1">
      <c r="A206" s="34"/>
      <c r="B206" s="35"/>
      <c r="D206" s="4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45"/>
      <c r="DM206" s="45"/>
      <c r="DN206" s="45"/>
      <c r="DO206" s="46"/>
      <c r="DP206" s="46"/>
    </row>
    <row r="207" spans="1:120" ht="15.75" customHeight="1">
      <c r="A207" s="34"/>
      <c r="B207" s="35"/>
      <c r="D207" s="4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  <c r="DH207" s="45"/>
      <c r="DI207" s="45"/>
      <c r="DJ207" s="45"/>
      <c r="DK207" s="45"/>
      <c r="DL207" s="45"/>
      <c r="DM207" s="45"/>
      <c r="DN207" s="45"/>
      <c r="DO207" s="46"/>
      <c r="DP207" s="46"/>
    </row>
    <row r="208" spans="1:120" ht="15.75" customHeight="1">
      <c r="A208" s="34"/>
      <c r="B208" s="35"/>
      <c r="D208" s="4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  <c r="DH208" s="45"/>
      <c r="DI208" s="45"/>
      <c r="DJ208" s="45"/>
      <c r="DK208" s="45"/>
      <c r="DL208" s="45"/>
      <c r="DM208" s="45"/>
      <c r="DN208" s="45"/>
      <c r="DO208" s="46"/>
      <c r="DP208" s="46"/>
    </row>
    <row r="209" spans="1:120" ht="15.75" customHeight="1">
      <c r="A209" s="34"/>
      <c r="B209" s="35"/>
      <c r="D209" s="4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  <c r="DH209" s="45"/>
      <c r="DI209" s="45"/>
      <c r="DJ209" s="45"/>
      <c r="DK209" s="45"/>
      <c r="DL209" s="45"/>
      <c r="DM209" s="45"/>
      <c r="DN209" s="45"/>
      <c r="DO209" s="46"/>
      <c r="DP209" s="46"/>
    </row>
    <row r="210" spans="1:120" ht="15.75" customHeight="1">
      <c r="A210" s="34"/>
      <c r="B210" s="35"/>
      <c r="D210" s="4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  <c r="DH210" s="45"/>
      <c r="DI210" s="45"/>
      <c r="DJ210" s="45"/>
      <c r="DK210" s="45"/>
      <c r="DL210" s="45"/>
      <c r="DM210" s="45"/>
      <c r="DN210" s="45"/>
      <c r="DO210" s="46"/>
      <c r="DP210" s="46"/>
    </row>
    <row r="211" spans="1:120" ht="15.75" customHeight="1">
      <c r="A211" s="34"/>
      <c r="B211" s="35"/>
      <c r="D211" s="4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  <c r="DH211" s="45"/>
      <c r="DI211" s="45"/>
      <c r="DJ211" s="45"/>
      <c r="DK211" s="45"/>
      <c r="DL211" s="45"/>
      <c r="DM211" s="45"/>
      <c r="DN211" s="45"/>
      <c r="DO211" s="46"/>
      <c r="DP211" s="46"/>
    </row>
    <row r="212" spans="1:120" ht="15.75" customHeight="1">
      <c r="A212" s="34"/>
      <c r="B212" s="35"/>
      <c r="D212" s="4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  <c r="DH212" s="45"/>
      <c r="DI212" s="45"/>
      <c r="DJ212" s="45"/>
      <c r="DK212" s="45"/>
      <c r="DL212" s="45"/>
      <c r="DM212" s="45"/>
      <c r="DN212" s="45"/>
      <c r="DO212" s="46"/>
      <c r="DP212" s="46"/>
    </row>
    <row r="213" spans="1:120" ht="15.75" customHeight="1">
      <c r="A213" s="34"/>
      <c r="B213" s="35"/>
      <c r="D213" s="4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  <c r="DH213" s="45"/>
      <c r="DI213" s="45"/>
      <c r="DJ213" s="45"/>
      <c r="DK213" s="45"/>
      <c r="DL213" s="45"/>
      <c r="DM213" s="45"/>
      <c r="DN213" s="45"/>
      <c r="DO213" s="46"/>
      <c r="DP213" s="46"/>
    </row>
    <row r="214" spans="1:120" ht="15.75" customHeight="1">
      <c r="A214" s="34"/>
      <c r="B214" s="35"/>
      <c r="D214" s="4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45"/>
      <c r="CW214" s="45"/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  <c r="DH214" s="45"/>
      <c r="DI214" s="45"/>
      <c r="DJ214" s="45"/>
      <c r="DK214" s="45"/>
      <c r="DL214" s="45"/>
      <c r="DM214" s="45"/>
      <c r="DN214" s="45"/>
      <c r="DO214" s="46"/>
      <c r="DP214" s="46"/>
    </row>
    <row r="215" spans="1:120" ht="15.75" customHeight="1">
      <c r="A215" s="34"/>
      <c r="B215" s="35"/>
      <c r="D215" s="4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  <c r="DH215" s="45"/>
      <c r="DI215" s="45"/>
      <c r="DJ215" s="45"/>
      <c r="DK215" s="45"/>
      <c r="DL215" s="45"/>
      <c r="DM215" s="45"/>
      <c r="DN215" s="45"/>
      <c r="DO215" s="46"/>
      <c r="DP215" s="46"/>
    </row>
    <row r="216" spans="1:120" ht="15.75" customHeight="1">
      <c r="A216" s="34"/>
      <c r="B216" s="35"/>
      <c r="D216" s="4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  <c r="DH216" s="45"/>
      <c r="DI216" s="45"/>
      <c r="DJ216" s="45"/>
      <c r="DK216" s="45"/>
      <c r="DL216" s="45"/>
      <c r="DM216" s="45"/>
      <c r="DN216" s="45"/>
      <c r="DO216" s="46"/>
      <c r="DP216" s="46"/>
    </row>
    <row r="217" spans="1:120" ht="15.75" customHeight="1">
      <c r="A217" s="34"/>
      <c r="B217" s="35"/>
      <c r="D217" s="4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  <c r="DL217" s="45"/>
      <c r="DM217" s="45"/>
      <c r="DN217" s="45"/>
      <c r="DO217" s="46"/>
      <c r="DP217" s="46"/>
    </row>
    <row r="218" spans="1:120" ht="15.75" customHeight="1">
      <c r="A218" s="34"/>
      <c r="B218" s="35"/>
      <c r="D218" s="4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  <c r="DL218" s="45"/>
      <c r="DM218" s="45"/>
      <c r="DN218" s="45"/>
      <c r="DO218" s="46"/>
      <c r="DP218" s="46"/>
    </row>
    <row r="219" spans="1:120" ht="15.75" customHeight="1">
      <c r="A219" s="34"/>
      <c r="B219" s="35"/>
      <c r="D219" s="4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  <c r="DH219" s="45"/>
      <c r="DI219" s="45"/>
      <c r="DJ219" s="45"/>
      <c r="DK219" s="45"/>
      <c r="DL219" s="45"/>
      <c r="DM219" s="45"/>
      <c r="DN219" s="45"/>
      <c r="DO219" s="46"/>
      <c r="DP219" s="46"/>
    </row>
    <row r="220" spans="1:120" ht="15.75" customHeight="1">
      <c r="A220" s="34"/>
      <c r="B220" s="35"/>
      <c r="D220" s="4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/>
      <c r="DL220" s="45"/>
      <c r="DM220" s="45"/>
      <c r="DN220" s="45"/>
      <c r="DO220" s="46"/>
      <c r="DP220" s="46"/>
    </row>
    <row r="221" spans="1:120" ht="15.75" customHeight="1">
      <c r="A221" s="34"/>
      <c r="B221" s="35"/>
      <c r="D221" s="4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6"/>
      <c r="DP221" s="46"/>
    </row>
    <row r="222" spans="1:120" ht="15.75" customHeight="1">
      <c r="A222" s="34"/>
      <c r="B222" s="35"/>
      <c r="D222" s="4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6"/>
      <c r="DP222" s="46"/>
    </row>
    <row r="223" spans="1:120" ht="15.75" customHeight="1">
      <c r="A223" s="34"/>
      <c r="B223" s="35"/>
      <c r="D223" s="4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6"/>
      <c r="DP223" s="46"/>
    </row>
    <row r="224" spans="1:120" ht="15.75" customHeight="1">
      <c r="A224" s="34"/>
      <c r="B224" s="35"/>
      <c r="D224" s="4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  <c r="DL224" s="45"/>
      <c r="DM224" s="45"/>
      <c r="DN224" s="45"/>
      <c r="DO224" s="46"/>
      <c r="DP224" s="46"/>
    </row>
    <row r="225" spans="1:120" ht="15.75" customHeight="1">
      <c r="A225" s="34"/>
      <c r="B225" s="35"/>
      <c r="D225" s="4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  <c r="DH225" s="45"/>
      <c r="DI225" s="45"/>
      <c r="DJ225" s="45"/>
      <c r="DK225" s="45"/>
      <c r="DL225" s="45"/>
      <c r="DM225" s="45"/>
      <c r="DN225" s="45"/>
      <c r="DO225" s="46"/>
      <c r="DP225" s="46"/>
    </row>
    <row r="226" spans="1:120" ht="15.75" customHeight="1">
      <c r="A226" s="34"/>
      <c r="B226" s="35"/>
      <c r="D226" s="4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5"/>
      <c r="DO226" s="46"/>
      <c r="DP226" s="46"/>
    </row>
    <row r="227" spans="1:120" ht="15.75" customHeight="1">
      <c r="A227" s="34"/>
      <c r="B227" s="35"/>
      <c r="D227" s="4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  <c r="DH227" s="45"/>
      <c r="DI227" s="45"/>
      <c r="DJ227" s="45"/>
      <c r="DK227" s="45"/>
      <c r="DL227" s="45"/>
      <c r="DM227" s="45"/>
      <c r="DN227" s="45"/>
      <c r="DO227" s="46"/>
      <c r="DP227" s="46"/>
    </row>
    <row r="228" spans="1:120" ht="15.75" customHeight="1">
      <c r="A228" s="34"/>
      <c r="B228" s="35"/>
      <c r="D228" s="4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  <c r="DL228" s="45"/>
      <c r="DM228" s="45"/>
      <c r="DN228" s="45"/>
      <c r="DO228" s="46"/>
      <c r="DP228" s="46"/>
    </row>
    <row r="229" spans="1:120" ht="15.75" customHeight="1">
      <c r="A229" s="34"/>
      <c r="B229" s="35"/>
      <c r="D229" s="4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6"/>
      <c r="DP229" s="46"/>
    </row>
    <row r="230" spans="1:120" ht="15.75" customHeight="1">
      <c r="A230" s="34"/>
      <c r="B230" s="35"/>
      <c r="D230" s="4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6"/>
      <c r="DP230" s="46"/>
    </row>
    <row r="231" spans="1:120" ht="15.75" customHeight="1">
      <c r="A231" s="34"/>
      <c r="B231" s="35"/>
      <c r="D231" s="4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6"/>
      <c r="DP231" s="46"/>
    </row>
    <row r="232" spans="1:120" ht="15.75" customHeight="1">
      <c r="A232" s="34"/>
      <c r="B232" s="35"/>
      <c r="D232" s="4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5"/>
      <c r="DJ232" s="45"/>
      <c r="DK232" s="45"/>
      <c r="DL232" s="45"/>
      <c r="DM232" s="45"/>
      <c r="DN232" s="45"/>
      <c r="DO232" s="46"/>
      <c r="DP232" s="46"/>
    </row>
    <row r="233" spans="1:120" ht="15.75" customHeight="1">
      <c r="A233" s="34"/>
      <c r="B233" s="35"/>
      <c r="D233" s="4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  <c r="DH233" s="45"/>
      <c r="DI233" s="45"/>
      <c r="DJ233" s="45"/>
      <c r="DK233" s="45"/>
      <c r="DL233" s="45"/>
      <c r="DM233" s="45"/>
      <c r="DN233" s="45"/>
      <c r="DO233" s="46"/>
      <c r="DP233" s="46"/>
    </row>
    <row r="234" spans="1:120" ht="15.75" customHeight="1">
      <c r="A234" s="34"/>
      <c r="B234" s="35"/>
      <c r="D234" s="4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6"/>
      <c r="DP234" s="46"/>
    </row>
    <row r="235" spans="1:120" ht="15.75" customHeight="1">
      <c r="A235" s="34"/>
      <c r="B235" s="35"/>
      <c r="D235" s="4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  <c r="DH235" s="45"/>
      <c r="DI235" s="45"/>
      <c r="DJ235" s="45"/>
      <c r="DK235" s="45"/>
      <c r="DL235" s="45"/>
      <c r="DM235" s="45"/>
      <c r="DN235" s="45"/>
      <c r="DO235" s="46"/>
      <c r="DP235" s="46"/>
    </row>
    <row r="236" spans="1:120" ht="15.75" customHeight="1">
      <c r="A236" s="34"/>
      <c r="B236" s="35"/>
      <c r="D236" s="4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  <c r="DH236" s="45"/>
      <c r="DI236" s="45"/>
      <c r="DJ236" s="45"/>
      <c r="DK236" s="45"/>
      <c r="DL236" s="45"/>
      <c r="DM236" s="45"/>
      <c r="DN236" s="45"/>
      <c r="DO236" s="46"/>
      <c r="DP236" s="46"/>
    </row>
    <row r="237" spans="1:120" ht="15.75" customHeight="1">
      <c r="A237" s="34"/>
      <c r="B237" s="35"/>
      <c r="D237" s="4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5"/>
      <c r="DJ237" s="45"/>
      <c r="DK237" s="45"/>
      <c r="DL237" s="45"/>
      <c r="DM237" s="45"/>
      <c r="DN237" s="45"/>
      <c r="DO237" s="46"/>
      <c r="DP237" s="46"/>
    </row>
    <row r="238" spans="1:120" ht="15.75" customHeight="1">
      <c r="A238" s="34"/>
      <c r="B238" s="35"/>
      <c r="D238" s="4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  <c r="DH238" s="45"/>
      <c r="DI238" s="45"/>
      <c r="DJ238" s="45"/>
      <c r="DK238" s="45"/>
      <c r="DL238" s="45"/>
      <c r="DM238" s="45"/>
      <c r="DN238" s="45"/>
      <c r="DO238" s="46"/>
      <c r="DP238" s="46"/>
    </row>
    <row r="239" spans="1:120" ht="15.75" customHeight="1">
      <c r="A239" s="34"/>
      <c r="B239" s="35"/>
      <c r="D239" s="4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5"/>
      <c r="DJ239" s="45"/>
      <c r="DK239" s="45"/>
      <c r="DL239" s="45"/>
      <c r="DM239" s="45"/>
      <c r="DN239" s="45"/>
      <c r="DO239" s="46"/>
      <c r="DP239" s="46"/>
    </row>
    <row r="240" spans="1:120" ht="15.75" customHeight="1">
      <c r="A240" s="34"/>
      <c r="B240" s="35"/>
      <c r="D240" s="4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  <c r="DH240" s="45"/>
      <c r="DI240" s="45"/>
      <c r="DJ240" s="45"/>
      <c r="DK240" s="45"/>
      <c r="DL240" s="45"/>
      <c r="DM240" s="45"/>
      <c r="DN240" s="45"/>
      <c r="DO240" s="46"/>
      <c r="DP240" s="46"/>
    </row>
    <row r="241" spans="1:120" ht="15.75" customHeight="1">
      <c r="A241" s="34"/>
      <c r="B241" s="35"/>
      <c r="D241" s="4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6"/>
      <c r="DP241" s="46"/>
    </row>
    <row r="242" spans="1:120" ht="15.75" customHeight="1">
      <c r="A242" s="34"/>
      <c r="B242" s="35"/>
      <c r="D242" s="4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45"/>
      <c r="DM242" s="45"/>
      <c r="DN242" s="45"/>
      <c r="DO242" s="46"/>
      <c r="DP242" s="46"/>
    </row>
    <row r="243" spans="1:120" ht="15.75" customHeight="1">
      <c r="A243" s="34"/>
      <c r="B243" s="35"/>
      <c r="D243" s="4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  <c r="DH243" s="45"/>
      <c r="DI243" s="45"/>
      <c r="DJ243" s="45"/>
      <c r="DK243" s="45"/>
      <c r="DL243" s="45"/>
      <c r="DM243" s="45"/>
      <c r="DN243" s="45"/>
      <c r="DO243" s="46"/>
      <c r="DP243" s="46"/>
    </row>
    <row r="244" spans="1:120" ht="15.75" customHeight="1">
      <c r="A244" s="34"/>
      <c r="B244" s="35"/>
      <c r="D244" s="4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  <c r="DH244" s="45"/>
      <c r="DI244" s="45"/>
      <c r="DJ244" s="45"/>
      <c r="DK244" s="45"/>
      <c r="DL244" s="45"/>
      <c r="DM244" s="45"/>
      <c r="DN244" s="45"/>
      <c r="DO244" s="46"/>
      <c r="DP244" s="46"/>
    </row>
  </sheetData>
  <mergeCells count="10">
    <mergeCell ref="A1:B1"/>
    <mergeCell ref="E1:AB1"/>
    <mergeCell ref="AP1:BA1"/>
    <mergeCell ref="BB1:BV1"/>
    <mergeCell ref="BW1:CU1"/>
    <mergeCell ref="CV1:DQ1"/>
    <mergeCell ref="E43:AB43"/>
    <mergeCell ref="BW43:CU43"/>
    <mergeCell ref="AP43:BA43"/>
    <mergeCell ref="BB43:BU43"/>
  </mergeCells>
  <pageMargins left="0.7" right="0.7" top="1.1437499999999998" bottom="1.1437499999999998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24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H23" sqref="AH23"/>
    </sheetView>
  </sheetViews>
  <sheetFormatPr defaultColWidth="14.453125" defaultRowHeight="15" customHeight="1"/>
  <cols>
    <col min="1" max="1" width="33.81640625" customWidth="1"/>
    <col min="2" max="2" width="4.453125" customWidth="1"/>
    <col min="3" max="3" width="2.26953125" customWidth="1"/>
    <col min="4" max="4" width="5.26953125" customWidth="1"/>
    <col min="5" max="44" width="4.7265625" customWidth="1"/>
    <col min="45" max="45" width="8.81640625" customWidth="1"/>
    <col min="46" max="46" width="9" customWidth="1"/>
    <col min="47" max="79" width="4.7265625" customWidth="1"/>
    <col min="80" max="80" width="6" customWidth="1"/>
    <col min="81" max="107" width="4.7265625" customWidth="1"/>
    <col min="108" max="108" width="5.26953125" customWidth="1"/>
    <col min="109" max="114" width="4.7265625" customWidth="1"/>
    <col min="115" max="115" width="5.54296875" customWidth="1"/>
    <col min="116" max="117" width="4.7265625" customWidth="1"/>
    <col min="118" max="118" width="5.81640625" customWidth="1"/>
    <col min="119" max="119" width="5.54296875" customWidth="1"/>
    <col min="120" max="120" width="5.7265625" customWidth="1"/>
  </cols>
  <sheetData>
    <row r="1" spans="1:120" ht="30" customHeight="1">
      <c r="A1" s="76" t="s">
        <v>0</v>
      </c>
      <c r="B1" s="77"/>
      <c r="C1" s="1"/>
      <c r="D1" s="2"/>
      <c r="E1" s="78" t="s">
        <v>1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73"/>
      <c r="AC1" s="3"/>
      <c r="AD1" s="3"/>
      <c r="AE1" s="3"/>
      <c r="AF1" s="3" t="s">
        <v>2</v>
      </c>
      <c r="AG1" s="3"/>
      <c r="AH1" s="3"/>
      <c r="AI1" s="3"/>
      <c r="AJ1" s="3"/>
      <c r="AK1" s="3"/>
      <c r="AL1" s="3"/>
      <c r="AM1" s="3"/>
      <c r="AN1" s="3"/>
      <c r="AO1" s="3"/>
      <c r="AP1" s="79"/>
      <c r="AQ1" s="70"/>
      <c r="AR1" s="70"/>
      <c r="AS1" s="70"/>
      <c r="AT1" s="70"/>
      <c r="AU1" s="70"/>
      <c r="AV1" s="70"/>
      <c r="AW1" s="70"/>
      <c r="AX1" s="70"/>
      <c r="AY1" s="70"/>
      <c r="AZ1" s="80"/>
      <c r="BA1" s="81" t="s">
        <v>3</v>
      </c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73"/>
      <c r="BV1" s="66" t="s">
        <v>4</v>
      </c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8"/>
      <c r="CU1" s="69" t="s">
        <v>5</v>
      </c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1"/>
    </row>
    <row r="2" spans="1:120" ht="15.75" customHeight="1">
      <c r="A2" s="4" t="s">
        <v>6</v>
      </c>
      <c r="B2" s="5" t="s">
        <v>7</v>
      </c>
      <c r="C2" s="1"/>
      <c r="D2" s="6" t="s">
        <v>8</v>
      </c>
      <c r="E2" s="7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11</v>
      </c>
      <c r="L2" s="8">
        <v>12</v>
      </c>
      <c r="M2" s="8">
        <v>13</v>
      </c>
      <c r="N2" s="8">
        <v>14</v>
      </c>
      <c r="O2" s="8">
        <v>15</v>
      </c>
      <c r="P2" s="8">
        <v>16</v>
      </c>
      <c r="Q2" s="8">
        <v>18</v>
      </c>
      <c r="R2" s="8">
        <v>19</v>
      </c>
      <c r="S2" s="8">
        <v>20</v>
      </c>
      <c r="T2" s="8">
        <v>21</v>
      </c>
      <c r="U2" s="8">
        <v>22</v>
      </c>
      <c r="V2" s="8">
        <v>23</v>
      </c>
      <c r="W2" s="8">
        <v>25</v>
      </c>
      <c r="X2" s="8">
        <v>26</v>
      </c>
      <c r="Y2" s="8">
        <v>27</v>
      </c>
      <c r="Z2" s="8">
        <v>28</v>
      </c>
      <c r="AA2" s="8">
        <v>29</v>
      </c>
      <c r="AB2" s="8">
        <v>30</v>
      </c>
      <c r="AC2" s="8">
        <v>2</v>
      </c>
      <c r="AD2" s="8">
        <v>3</v>
      </c>
      <c r="AE2" s="8">
        <v>4</v>
      </c>
      <c r="AF2" s="8">
        <v>5</v>
      </c>
      <c r="AG2" s="8">
        <v>6</v>
      </c>
      <c r="AH2" s="8">
        <v>7</v>
      </c>
      <c r="AI2" s="8">
        <v>9</v>
      </c>
      <c r="AJ2" s="8">
        <v>10</v>
      </c>
      <c r="AK2" s="8">
        <v>11</v>
      </c>
      <c r="AL2" s="8">
        <v>12</v>
      </c>
      <c r="AM2" s="8">
        <v>13</v>
      </c>
      <c r="AN2" s="8">
        <v>14</v>
      </c>
      <c r="AO2" s="8">
        <v>16</v>
      </c>
      <c r="AP2" s="8">
        <v>17</v>
      </c>
      <c r="AQ2" s="8">
        <v>18</v>
      </c>
      <c r="AR2" s="9">
        <v>19</v>
      </c>
      <c r="AS2" s="8">
        <v>20</v>
      </c>
      <c r="AT2" s="8">
        <v>21</v>
      </c>
      <c r="AU2" s="8">
        <v>23</v>
      </c>
      <c r="AV2" s="8">
        <v>24</v>
      </c>
      <c r="AW2" s="8">
        <v>25</v>
      </c>
      <c r="AX2" s="8">
        <v>26</v>
      </c>
      <c r="AY2" s="8">
        <v>27</v>
      </c>
      <c r="AZ2" s="8">
        <v>28</v>
      </c>
      <c r="BA2" s="8">
        <v>7</v>
      </c>
      <c r="BB2" s="8">
        <v>8</v>
      </c>
      <c r="BC2" s="8">
        <v>9</v>
      </c>
      <c r="BD2" s="8">
        <v>10</v>
      </c>
      <c r="BE2" s="8">
        <v>11</v>
      </c>
      <c r="BF2" s="8">
        <v>13</v>
      </c>
      <c r="BG2" s="8">
        <v>14</v>
      </c>
      <c r="BH2" s="8">
        <v>15</v>
      </c>
      <c r="BI2" s="8">
        <v>16</v>
      </c>
      <c r="BJ2" s="8">
        <v>17</v>
      </c>
      <c r="BK2" s="8">
        <v>18</v>
      </c>
      <c r="BL2" s="8">
        <v>20</v>
      </c>
      <c r="BM2" s="8">
        <v>21</v>
      </c>
      <c r="BN2" s="8">
        <v>22</v>
      </c>
      <c r="BO2" s="8">
        <v>23</v>
      </c>
      <c r="BP2" s="8">
        <v>24</v>
      </c>
      <c r="BQ2" s="8">
        <v>25</v>
      </c>
      <c r="BR2" s="8">
        <v>27</v>
      </c>
      <c r="BS2" s="8">
        <v>28</v>
      </c>
      <c r="BT2" s="8">
        <v>29</v>
      </c>
      <c r="BU2" s="8">
        <v>30</v>
      </c>
      <c r="BV2" s="8">
        <v>1</v>
      </c>
      <c r="BW2" s="8">
        <v>2</v>
      </c>
      <c r="BX2" s="8">
        <v>4</v>
      </c>
      <c r="BY2" s="8">
        <v>5</v>
      </c>
      <c r="BZ2" s="8">
        <v>6</v>
      </c>
      <c r="CA2" s="8">
        <v>7</v>
      </c>
      <c r="CB2" s="8">
        <v>8</v>
      </c>
      <c r="CC2" s="8">
        <v>9</v>
      </c>
      <c r="CD2" s="8">
        <v>11</v>
      </c>
      <c r="CE2" s="8">
        <v>12</v>
      </c>
      <c r="CF2" s="8">
        <v>13</v>
      </c>
      <c r="CG2" s="8">
        <v>14</v>
      </c>
      <c r="CH2" s="8">
        <v>15</v>
      </c>
      <c r="CI2" s="8">
        <v>16</v>
      </c>
      <c r="CJ2" s="8">
        <v>18</v>
      </c>
      <c r="CK2" s="8">
        <v>19</v>
      </c>
      <c r="CL2" s="8">
        <v>20</v>
      </c>
      <c r="CM2" s="8">
        <v>21</v>
      </c>
      <c r="CN2" s="8">
        <v>22</v>
      </c>
      <c r="CO2" s="8">
        <v>23</v>
      </c>
      <c r="CP2" s="8">
        <v>25</v>
      </c>
      <c r="CQ2" s="8">
        <v>26</v>
      </c>
      <c r="CR2" s="8">
        <v>27</v>
      </c>
      <c r="CS2" s="8">
        <v>28</v>
      </c>
      <c r="CT2" s="9">
        <v>29</v>
      </c>
      <c r="CU2" s="10" t="s">
        <v>9</v>
      </c>
      <c r="CV2" s="10" t="s">
        <v>10</v>
      </c>
      <c r="CW2" s="10" t="s">
        <v>7</v>
      </c>
      <c r="CX2" s="10" t="s">
        <v>11</v>
      </c>
      <c r="CY2" s="10" t="s">
        <v>12</v>
      </c>
      <c r="CZ2" s="10" t="s">
        <v>13</v>
      </c>
      <c r="DA2" s="10" t="s">
        <v>14</v>
      </c>
      <c r="DB2" s="10" t="s">
        <v>15</v>
      </c>
      <c r="DC2" s="10" t="s">
        <v>16</v>
      </c>
      <c r="DD2" s="10" t="s">
        <v>17</v>
      </c>
      <c r="DE2" s="10" t="s">
        <v>18</v>
      </c>
      <c r="DF2" s="10" t="s">
        <v>19</v>
      </c>
      <c r="DG2" s="10" t="s">
        <v>20</v>
      </c>
      <c r="DH2" s="10" t="s">
        <v>21</v>
      </c>
      <c r="DI2" s="10" t="s">
        <v>22</v>
      </c>
      <c r="DJ2" s="10" t="s">
        <v>23</v>
      </c>
      <c r="DK2" s="10" t="s">
        <v>24</v>
      </c>
      <c r="DL2" s="10" t="s">
        <v>25</v>
      </c>
      <c r="DM2" s="10" t="s">
        <v>26</v>
      </c>
      <c r="DN2" s="10" t="s">
        <v>27</v>
      </c>
      <c r="DO2" s="10" t="s">
        <v>28</v>
      </c>
      <c r="DP2" s="10" t="s">
        <v>29</v>
      </c>
    </row>
    <row r="3" spans="1:120" ht="15.75" customHeight="1">
      <c r="A3" s="11" t="s">
        <v>30</v>
      </c>
      <c r="B3" s="12" t="s">
        <v>20</v>
      </c>
      <c r="D3" s="25" t="s">
        <v>67</v>
      </c>
      <c r="E3" s="14"/>
      <c r="F3" s="14"/>
      <c r="G3" s="14"/>
      <c r="H3" s="14"/>
      <c r="I3" s="14"/>
      <c r="J3" s="14"/>
      <c r="K3" s="14"/>
      <c r="L3" s="17" t="s">
        <v>10</v>
      </c>
      <c r="M3" s="14"/>
      <c r="N3" s="14"/>
      <c r="O3" s="14"/>
      <c r="P3" s="15"/>
      <c r="Q3" s="14"/>
      <c r="R3" s="14"/>
      <c r="S3" s="14"/>
      <c r="T3" s="17" t="s">
        <v>10</v>
      </c>
      <c r="U3" s="14"/>
      <c r="V3" s="14"/>
      <c r="W3" s="17"/>
      <c r="X3" s="14"/>
      <c r="Y3" s="14"/>
      <c r="Z3" s="17" t="s">
        <v>10</v>
      </c>
      <c r="AA3" s="17" t="s">
        <v>23</v>
      </c>
      <c r="AB3" s="14"/>
      <c r="AC3" s="14"/>
      <c r="AD3" s="14"/>
      <c r="AE3" s="14"/>
      <c r="AF3" s="14"/>
      <c r="AG3" s="17" t="s">
        <v>10</v>
      </c>
      <c r="AH3" s="14"/>
      <c r="AI3" s="17"/>
      <c r="AJ3" s="14"/>
      <c r="AK3" s="17" t="s">
        <v>10</v>
      </c>
      <c r="AL3" s="14"/>
      <c r="AM3" s="14"/>
      <c r="AN3" s="14"/>
      <c r="AO3" s="14"/>
      <c r="AP3" s="14"/>
      <c r="AQ3" s="14"/>
      <c r="AR3" s="16"/>
      <c r="AS3" s="17"/>
      <c r="AT3" s="14"/>
      <c r="AU3" s="17" t="s">
        <v>68</v>
      </c>
      <c r="AV3" s="14"/>
      <c r="AW3" s="14"/>
      <c r="AX3" s="14"/>
      <c r="AY3" s="14"/>
      <c r="AZ3" s="14"/>
      <c r="BA3" s="14"/>
      <c r="BB3" s="17" t="s">
        <v>10</v>
      </c>
      <c r="BC3" s="17" t="s">
        <v>23</v>
      </c>
      <c r="BD3" s="14"/>
      <c r="BE3" s="14"/>
      <c r="BF3" s="14"/>
      <c r="BG3" s="14"/>
      <c r="BH3" s="14"/>
      <c r="BI3" s="14"/>
      <c r="BJ3" s="14"/>
      <c r="BK3" s="14"/>
      <c r="BL3" s="17" t="s">
        <v>23</v>
      </c>
      <c r="BM3" s="14"/>
      <c r="BN3" s="14"/>
      <c r="BO3" s="14"/>
      <c r="BP3" s="14"/>
      <c r="BQ3" s="14"/>
      <c r="BR3" s="14"/>
      <c r="BS3" s="17" t="s">
        <v>10</v>
      </c>
      <c r="BT3" s="14"/>
      <c r="BU3" s="14"/>
      <c r="BV3" s="14"/>
      <c r="BW3" s="14"/>
      <c r="BX3" s="14"/>
      <c r="BY3" s="17" t="s">
        <v>10</v>
      </c>
      <c r="BZ3" s="14"/>
      <c r="CA3" s="17" t="s">
        <v>23</v>
      </c>
      <c r="CB3" s="14"/>
      <c r="CC3" s="14"/>
      <c r="CD3" s="14"/>
      <c r="CE3" s="14"/>
      <c r="CF3" s="14"/>
      <c r="CG3" s="14"/>
      <c r="CH3" s="17" t="s">
        <v>10</v>
      </c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7" t="s">
        <v>23</v>
      </c>
      <c r="CT3" s="16"/>
      <c r="CU3" s="10">
        <f t="shared" ref="CU3:CU9" si="0">COUNTIF(E3:CT3,"МАТ")</f>
        <v>0</v>
      </c>
      <c r="CV3" s="10">
        <f t="shared" ref="CV3:CV9" si="1">COUNTIF(F3:CU3,"РУС")</f>
        <v>9</v>
      </c>
      <c r="CW3" s="10">
        <f t="shared" ref="CW3:CW9" si="2">COUNTIF(G3:CV3,"АЛГ")</f>
        <v>0</v>
      </c>
      <c r="CX3" s="10">
        <f t="shared" ref="CX3:CX9" si="3">COUNTIF(H3:CW3,"ГЕМ")</f>
        <v>0</v>
      </c>
      <c r="CY3" s="10">
        <f t="shared" ref="CY3:CY9" si="4">COUNTIF(I3:CX3,"ОКР")</f>
        <v>0</v>
      </c>
      <c r="CZ3" s="10">
        <f t="shared" ref="CZ3:CZ9" si="5">COUNTIF(I3:CY3,"БИО")</f>
        <v>0</v>
      </c>
      <c r="DA3" s="10">
        <f t="shared" ref="DA3:DA9" si="6">COUNTIF(I3:CZ3,"ГЕО")</f>
        <v>0</v>
      </c>
      <c r="DB3" s="10">
        <f t="shared" ref="DB3:DB9" si="7">COUNTIF(I3:DA3,"ИНФ")</f>
        <v>0</v>
      </c>
      <c r="DC3" s="10">
        <f t="shared" ref="DC3:DC9" si="8">COUNTIF(J3:DB3,"ИСТ")</f>
        <v>0</v>
      </c>
      <c r="DD3" s="10">
        <f t="shared" ref="DD3:DD9" si="9">COUNTIF(K3:DC3,"ОБЩ")</f>
        <v>0</v>
      </c>
      <c r="DE3" s="10">
        <f t="shared" ref="DE3:DE9" si="10">COUNTIF(L3:DD3,"ФИЗ")</f>
        <v>0</v>
      </c>
      <c r="DF3" s="10">
        <f t="shared" ref="DF3:DF9" si="11">COUNTIF(M3:DE3,"ХИМ")</f>
        <v>0</v>
      </c>
      <c r="DG3" s="10">
        <f t="shared" ref="DG3:DG9" si="12">COUNTIF(N3:DF3,"АНГ")</f>
        <v>0</v>
      </c>
      <c r="DH3" s="10">
        <f t="shared" ref="DH3:DH9" si="13">COUNTIF(O3:DG3,"НЕМ")</f>
        <v>0</v>
      </c>
      <c r="DI3" s="10">
        <f t="shared" ref="DI3:DI9" si="14">COUNTIF(P3:DH3,"ФРА")</f>
        <v>0</v>
      </c>
      <c r="DJ3" s="10">
        <f t="shared" ref="DJ3:DJ9" si="15">COUNTIF(Q3:DI3,"ЛИТ")</f>
        <v>5</v>
      </c>
      <c r="DK3" s="10">
        <f t="shared" ref="DK3:DK9" si="16">COUNTIF(R3:DJ3,"ОБЖ")</f>
        <v>0</v>
      </c>
      <c r="DL3" s="10">
        <f t="shared" ref="DL3:DL9" si="17">COUNTIF(S3:DK3,"ФЗР")</f>
        <v>0</v>
      </c>
      <c r="DM3" s="10">
        <f t="shared" ref="DM3:DM9" si="18">COUNTIF(T3:DL3,"МУЗ")</f>
        <v>0</v>
      </c>
      <c r="DN3" s="10">
        <f t="shared" ref="DN3:DN9" si="19">COUNTIF(U3:DM3,"ТЕХ")</f>
        <v>0</v>
      </c>
      <c r="DO3" s="10">
        <f t="shared" ref="DO3:DO9" si="20">COUNTIF(V3:DN3,"АСТ")</f>
        <v>0</v>
      </c>
      <c r="DP3" s="10">
        <f t="shared" ref="DP3:DP9" si="21">COUNTIF(AA3:DO3,"КУБ")</f>
        <v>0</v>
      </c>
    </row>
    <row r="4" spans="1:120" ht="15.75" customHeight="1">
      <c r="A4" s="18" t="s">
        <v>32</v>
      </c>
      <c r="B4" s="12" t="s">
        <v>28</v>
      </c>
      <c r="D4" s="25" t="s">
        <v>69</v>
      </c>
      <c r="E4" s="14"/>
      <c r="F4" s="14"/>
      <c r="G4" s="14"/>
      <c r="H4" s="14"/>
      <c r="I4" s="14"/>
      <c r="J4" s="14"/>
      <c r="K4" s="14"/>
      <c r="L4" s="14"/>
      <c r="M4" s="17" t="s">
        <v>10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7" t="s">
        <v>10</v>
      </c>
      <c r="AK4" s="14"/>
      <c r="AL4" s="14"/>
      <c r="AM4" s="14"/>
      <c r="AN4" s="14"/>
      <c r="AO4" s="14"/>
      <c r="AP4" s="14"/>
      <c r="AQ4" s="14"/>
      <c r="AR4" s="16"/>
      <c r="AS4" s="14"/>
      <c r="AT4" s="14"/>
      <c r="AU4" s="14"/>
      <c r="AV4" s="17" t="s">
        <v>68</v>
      </c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7" t="s">
        <v>10</v>
      </c>
      <c r="BO4" s="14"/>
      <c r="BP4" s="14"/>
      <c r="BQ4" s="14"/>
      <c r="BR4" s="14"/>
      <c r="BS4" s="14"/>
      <c r="BT4" s="17" t="s">
        <v>10</v>
      </c>
      <c r="BU4" s="14"/>
      <c r="BV4" s="14"/>
      <c r="BW4" s="14"/>
      <c r="BX4" s="14"/>
      <c r="BY4" s="14"/>
      <c r="BZ4" s="17" t="s">
        <v>10</v>
      </c>
      <c r="CA4" s="14"/>
      <c r="CB4" s="14"/>
      <c r="CC4" s="14"/>
      <c r="CD4" s="14"/>
      <c r="CE4" s="14"/>
      <c r="CF4" s="14"/>
      <c r="CG4" s="14"/>
      <c r="CH4" s="17" t="s">
        <v>10</v>
      </c>
      <c r="CI4" s="14"/>
      <c r="CJ4" s="14"/>
      <c r="CK4" s="14"/>
      <c r="CL4" s="17"/>
      <c r="CM4" s="14"/>
      <c r="CN4" s="14"/>
      <c r="CO4" s="17" t="s">
        <v>10</v>
      </c>
      <c r="CP4" s="14"/>
      <c r="CQ4" s="14"/>
      <c r="CR4" s="14"/>
      <c r="CS4" s="14"/>
      <c r="CT4" s="16"/>
      <c r="CU4" s="10">
        <f t="shared" si="0"/>
        <v>0</v>
      </c>
      <c r="CV4" s="10">
        <f t="shared" si="1"/>
        <v>7</v>
      </c>
      <c r="CW4" s="10">
        <f t="shared" si="2"/>
        <v>0</v>
      </c>
      <c r="CX4" s="10">
        <f t="shared" si="3"/>
        <v>0</v>
      </c>
      <c r="CY4" s="10">
        <f t="shared" si="4"/>
        <v>0</v>
      </c>
      <c r="CZ4" s="10">
        <f t="shared" si="5"/>
        <v>0</v>
      </c>
      <c r="DA4" s="10">
        <f t="shared" si="6"/>
        <v>0</v>
      </c>
      <c r="DB4" s="10">
        <f t="shared" si="7"/>
        <v>0</v>
      </c>
      <c r="DC4" s="10">
        <f t="shared" si="8"/>
        <v>0</v>
      </c>
      <c r="DD4" s="10">
        <f t="shared" si="9"/>
        <v>0</v>
      </c>
      <c r="DE4" s="10">
        <f t="shared" si="10"/>
        <v>0</v>
      </c>
      <c r="DF4" s="10">
        <f t="shared" si="11"/>
        <v>0</v>
      </c>
      <c r="DG4" s="10">
        <f t="shared" si="12"/>
        <v>0</v>
      </c>
      <c r="DH4" s="10">
        <f t="shared" si="13"/>
        <v>0</v>
      </c>
      <c r="DI4" s="10">
        <f t="shared" si="14"/>
        <v>0</v>
      </c>
      <c r="DJ4" s="10">
        <f t="shared" si="15"/>
        <v>0</v>
      </c>
      <c r="DK4" s="10">
        <f t="shared" si="16"/>
        <v>0</v>
      </c>
      <c r="DL4" s="10">
        <f t="shared" si="17"/>
        <v>0</v>
      </c>
      <c r="DM4" s="10">
        <f t="shared" si="18"/>
        <v>0</v>
      </c>
      <c r="DN4" s="10">
        <f t="shared" si="19"/>
        <v>0</v>
      </c>
      <c r="DO4" s="10">
        <f t="shared" si="20"/>
        <v>0</v>
      </c>
      <c r="DP4" s="10">
        <f t="shared" si="21"/>
        <v>0</v>
      </c>
    </row>
    <row r="5" spans="1:120" ht="15.75" customHeight="1">
      <c r="A5" s="18" t="s">
        <v>34</v>
      </c>
      <c r="B5" s="12" t="s">
        <v>13</v>
      </c>
      <c r="D5" s="25" t="s">
        <v>70</v>
      </c>
      <c r="E5" s="14"/>
      <c r="F5" s="14"/>
      <c r="G5" s="14"/>
      <c r="H5" s="14"/>
      <c r="I5" s="14"/>
      <c r="J5" s="14"/>
      <c r="K5" s="14"/>
      <c r="L5" s="14"/>
      <c r="M5" s="17" t="s">
        <v>10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7"/>
      <c r="AM5" s="14"/>
      <c r="AN5" s="14"/>
      <c r="AO5" s="14"/>
      <c r="AP5" s="14"/>
      <c r="AQ5" s="14"/>
      <c r="AR5" s="52" t="s">
        <v>68</v>
      </c>
      <c r="AS5" s="17"/>
      <c r="AT5" s="14"/>
      <c r="AU5" s="14"/>
      <c r="AV5" s="14"/>
      <c r="AW5" s="14"/>
      <c r="AX5" s="14"/>
      <c r="AY5" s="14"/>
      <c r="AZ5" s="14"/>
      <c r="BA5" s="14"/>
      <c r="BB5" s="17"/>
      <c r="BC5" s="14"/>
      <c r="BD5" s="14"/>
      <c r="BE5" s="14"/>
      <c r="BF5" s="14"/>
      <c r="BG5" s="17" t="s">
        <v>9</v>
      </c>
      <c r="BH5" s="14"/>
      <c r="BI5" s="14"/>
      <c r="BJ5" s="14"/>
      <c r="BK5" s="14"/>
      <c r="BL5" s="14"/>
      <c r="BM5" s="14"/>
      <c r="BN5" s="17" t="s">
        <v>9</v>
      </c>
      <c r="BO5" s="14"/>
      <c r="BP5" s="14"/>
      <c r="BQ5" s="14"/>
      <c r="BR5" s="14"/>
      <c r="BS5" s="14"/>
      <c r="BT5" s="17" t="s">
        <v>10</v>
      </c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7" t="s">
        <v>10</v>
      </c>
      <c r="CK5" s="14"/>
      <c r="CL5" s="14"/>
      <c r="CM5" s="14"/>
      <c r="CN5" s="14"/>
      <c r="CO5" s="14"/>
      <c r="CP5" s="14"/>
      <c r="CQ5" s="14"/>
      <c r="CR5" s="14"/>
      <c r="CS5" s="14"/>
      <c r="CT5" s="52" t="s">
        <v>23</v>
      </c>
      <c r="CU5" s="10">
        <f t="shared" si="0"/>
        <v>2</v>
      </c>
      <c r="CV5" s="10">
        <f t="shared" si="1"/>
        <v>3</v>
      </c>
      <c r="CW5" s="10">
        <f t="shared" si="2"/>
        <v>0</v>
      </c>
      <c r="CX5" s="10">
        <f t="shared" si="3"/>
        <v>0</v>
      </c>
      <c r="CY5" s="10">
        <f t="shared" si="4"/>
        <v>0</v>
      </c>
      <c r="CZ5" s="10">
        <f t="shared" si="5"/>
        <v>0</v>
      </c>
      <c r="DA5" s="10">
        <f t="shared" si="6"/>
        <v>0</v>
      </c>
      <c r="DB5" s="10">
        <f t="shared" si="7"/>
        <v>0</v>
      </c>
      <c r="DC5" s="10">
        <f t="shared" si="8"/>
        <v>0</v>
      </c>
      <c r="DD5" s="10">
        <f t="shared" si="9"/>
        <v>0</v>
      </c>
      <c r="DE5" s="10">
        <f t="shared" si="10"/>
        <v>0</v>
      </c>
      <c r="DF5" s="10">
        <f t="shared" si="11"/>
        <v>0</v>
      </c>
      <c r="DG5" s="10">
        <f t="shared" si="12"/>
        <v>0</v>
      </c>
      <c r="DH5" s="10">
        <f t="shared" si="13"/>
        <v>0</v>
      </c>
      <c r="DI5" s="10">
        <f t="shared" si="14"/>
        <v>0</v>
      </c>
      <c r="DJ5" s="10">
        <f t="shared" si="15"/>
        <v>1</v>
      </c>
      <c r="DK5" s="10">
        <f t="shared" si="16"/>
        <v>0</v>
      </c>
      <c r="DL5" s="10">
        <f t="shared" si="17"/>
        <v>0</v>
      </c>
      <c r="DM5" s="10">
        <f t="shared" si="18"/>
        <v>0</v>
      </c>
      <c r="DN5" s="10">
        <f t="shared" si="19"/>
        <v>0</v>
      </c>
      <c r="DO5" s="10">
        <f t="shared" si="20"/>
        <v>0</v>
      </c>
      <c r="DP5" s="10">
        <f t="shared" si="21"/>
        <v>0</v>
      </c>
    </row>
    <row r="6" spans="1:120" ht="14.5">
      <c r="A6" s="18" t="s">
        <v>36</v>
      </c>
      <c r="B6" s="12" t="s">
        <v>14</v>
      </c>
      <c r="D6" s="25" t="s">
        <v>71</v>
      </c>
      <c r="E6" s="14"/>
      <c r="F6" s="14"/>
      <c r="G6" s="14"/>
      <c r="H6" s="14"/>
      <c r="I6" s="14"/>
      <c r="J6" s="14"/>
      <c r="K6" s="14"/>
      <c r="L6" s="17" t="s">
        <v>10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52" t="s">
        <v>68</v>
      </c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7" t="s">
        <v>10</v>
      </c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7" t="s">
        <v>10</v>
      </c>
      <c r="BV6" s="14"/>
      <c r="BW6" s="14"/>
      <c r="BX6" s="14"/>
      <c r="BY6" s="14"/>
      <c r="BZ6" s="14"/>
      <c r="CA6" s="17" t="s">
        <v>23</v>
      </c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6"/>
      <c r="CU6" s="10">
        <f t="shared" si="0"/>
        <v>0</v>
      </c>
      <c r="CV6" s="10">
        <f t="shared" si="1"/>
        <v>3</v>
      </c>
      <c r="CW6" s="10">
        <f t="shared" si="2"/>
        <v>0</v>
      </c>
      <c r="CX6" s="10">
        <f t="shared" si="3"/>
        <v>0</v>
      </c>
      <c r="CY6" s="10">
        <f t="shared" si="4"/>
        <v>0</v>
      </c>
      <c r="CZ6" s="10">
        <f t="shared" si="5"/>
        <v>0</v>
      </c>
      <c r="DA6" s="10">
        <f t="shared" si="6"/>
        <v>0</v>
      </c>
      <c r="DB6" s="10">
        <f t="shared" si="7"/>
        <v>0</v>
      </c>
      <c r="DC6" s="10">
        <f t="shared" si="8"/>
        <v>0</v>
      </c>
      <c r="DD6" s="10">
        <f t="shared" si="9"/>
        <v>0</v>
      </c>
      <c r="DE6" s="10">
        <f t="shared" si="10"/>
        <v>0</v>
      </c>
      <c r="DF6" s="10">
        <f t="shared" si="11"/>
        <v>0</v>
      </c>
      <c r="DG6" s="10">
        <f t="shared" si="12"/>
        <v>0</v>
      </c>
      <c r="DH6" s="10">
        <f t="shared" si="13"/>
        <v>0</v>
      </c>
      <c r="DI6" s="10">
        <f t="shared" si="14"/>
        <v>0</v>
      </c>
      <c r="DJ6" s="10">
        <f t="shared" si="15"/>
        <v>1</v>
      </c>
      <c r="DK6" s="10">
        <f t="shared" si="16"/>
        <v>0</v>
      </c>
      <c r="DL6" s="10">
        <f t="shared" si="17"/>
        <v>0</v>
      </c>
      <c r="DM6" s="10">
        <f t="shared" si="18"/>
        <v>0</v>
      </c>
      <c r="DN6" s="10">
        <f t="shared" si="19"/>
        <v>0</v>
      </c>
      <c r="DO6" s="10">
        <f t="shared" si="20"/>
        <v>0</v>
      </c>
      <c r="DP6" s="10">
        <f t="shared" si="21"/>
        <v>0</v>
      </c>
    </row>
    <row r="7" spans="1:120" ht="22.5" customHeight="1">
      <c r="A7" s="18" t="s">
        <v>38</v>
      </c>
      <c r="B7" s="12" t="s">
        <v>11</v>
      </c>
      <c r="C7" s="19" t="s">
        <v>39</v>
      </c>
      <c r="D7" s="25" t="s">
        <v>72</v>
      </c>
      <c r="E7" s="14"/>
      <c r="F7" s="14"/>
      <c r="G7" s="14"/>
      <c r="H7" s="14"/>
      <c r="I7" s="14"/>
      <c r="J7" s="14"/>
      <c r="K7" s="14"/>
      <c r="L7" s="14"/>
      <c r="M7" s="17" t="s">
        <v>73</v>
      </c>
      <c r="N7" s="14"/>
      <c r="O7" s="14"/>
      <c r="P7" s="14"/>
      <c r="Q7" s="17" t="s">
        <v>20</v>
      </c>
      <c r="R7" s="14"/>
      <c r="S7" s="14"/>
      <c r="T7" s="14"/>
      <c r="U7" s="14"/>
      <c r="V7" s="14"/>
      <c r="W7" s="14"/>
      <c r="X7" s="17" t="s">
        <v>20</v>
      </c>
      <c r="Y7" s="14"/>
      <c r="Z7" s="14"/>
      <c r="AA7" s="14"/>
      <c r="AB7" s="14"/>
      <c r="AC7" s="14"/>
      <c r="AD7" s="14"/>
      <c r="AE7" s="14"/>
      <c r="AF7" s="17" t="s">
        <v>74</v>
      </c>
      <c r="AG7" s="14"/>
      <c r="AH7" s="14"/>
      <c r="AI7" s="14"/>
      <c r="AJ7" s="17" t="s">
        <v>20</v>
      </c>
      <c r="AK7" s="14"/>
      <c r="AL7" s="53" t="s">
        <v>9</v>
      </c>
      <c r="AM7" s="14"/>
      <c r="AN7" s="14"/>
      <c r="AO7" s="14"/>
      <c r="AP7" s="14"/>
      <c r="AQ7" s="17" t="s">
        <v>10</v>
      </c>
      <c r="AR7" s="52" t="s">
        <v>68</v>
      </c>
      <c r="AS7" s="14"/>
      <c r="AT7" s="14"/>
      <c r="AU7" s="14"/>
      <c r="AV7" s="17" t="s">
        <v>20</v>
      </c>
      <c r="AW7" s="14"/>
      <c r="AX7" s="17"/>
      <c r="AY7" s="14"/>
      <c r="AZ7" s="14"/>
      <c r="BA7" s="14"/>
      <c r="BB7" s="14"/>
      <c r="BC7" s="14"/>
      <c r="BD7" s="14"/>
      <c r="BE7" s="14"/>
      <c r="BF7" s="14"/>
      <c r="BG7" s="17" t="s">
        <v>20</v>
      </c>
      <c r="BH7" s="14"/>
      <c r="BI7" s="14"/>
      <c r="BJ7" s="14"/>
      <c r="BK7" s="14"/>
      <c r="BL7" s="14"/>
      <c r="BM7" s="14"/>
      <c r="BN7" s="14"/>
      <c r="BO7" s="17" t="s">
        <v>10</v>
      </c>
      <c r="BP7" s="14"/>
      <c r="BQ7" s="14"/>
      <c r="BR7" s="14"/>
      <c r="BS7" s="17" t="s">
        <v>20</v>
      </c>
      <c r="BT7" s="14"/>
      <c r="BU7" s="14"/>
      <c r="BV7" s="14"/>
      <c r="BW7" s="14"/>
      <c r="BX7" s="14"/>
      <c r="BY7" s="17"/>
      <c r="BZ7" s="14"/>
      <c r="CA7" s="17" t="s">
        <v>74</v>
      </c>
      <c r="CB7" s="14"/>
      <c r="CC7" s="14"/>
      <c r="CD7" s="14"/>
      <c r="CE7" s="17" t="s">
        <v>20</v>
      </c>
      <c r="CF7" s="17" t="s">
        <v>10</v>
      </c>
      <c r="CG7" s="14"/>
      <c r="CH7" s="14"/>
      <c r="CI7" s="14"/>
      <c r="CJ7" s="14"/>
      <c r="CK7" s="14"/>
      <c r="CL7" s="17" t="s">
        <v>9</v>
      </c>
      <c r="CM7" s="14"/>
      <c r="CN7" s="14"/>
      <c r="CO7" s="14"/>
      <c r="CP7" s="14"/>
      <c r="CQ7" s="17" t="s">
        <v>20</v>
      </c>
      <c r="CR7" s="14"/>
      <c r="CS7" s="17" t="s">
        <v>10</v>
      </c>
      <c r="CT7" s="16"/>
      <c r="CU7" s="10">
        <f t="shared" si="0"/>
        <v>2</v>
      </c>
      <c r="CV7" s="10">
        <f t="shared" si="1"/>
        <v>5</v>
      </c>
      <c r="CW7" s="10">
        <f t="shared" si="2"/>
        <v>0</v>
      </c>
      <c r="CX7" s="10">
        <f t="shared" si="3"/>
        <v>0</v>
      </c>
      <c r="CY7" s="10">
        <f t="shared" si="4"/>
        <v>0</v>
      </c>
      <c r="CZ7" s="10">
        <f t="shared" si="5"/>
        <v>0</v>
      </c>
      <c r="DA7" s="10">
        <f t="shared" si="6"/>
        <v>0</v>
      </c>
      <c r="DB7" s="10">
        <f t="shared" si="7"/>
        <v>0</v>
      </c>
      <c r="DC7" s="10">
        <f t="shared" si="8"/>
        <v>0</v>
      </c>
      <c r="DD7" s="10">
        <f t="shared" si="9"/>
        <v>0</v>
      </c>
      <c r="DE7" s="10">
        <f t="shared" si="10"/>
        <v>0</v>
      </c>
      <c r="DF7" s="10">
        <f t="shared" si="11"/>
        <v>0</v>
      </c>
      <c r="DG7" s="10">
        <f t="shared" si="12"/>
        <v>8</v>
      </c>
      <c r="DH7" s="10">
        <f t="shared" si="13"/>
        <v>2</v>
      </c>
      <c r="DI7" s="10">
        <f t="shared" si="14"/>
        <v>0</v>
      </c>
      <c r="DJ7" s="10">
        <f t="shared" si="15"/>
        <v>0</v>
      </c>
      <c r="DK7" s="10">
        <f t="shared" si="16"/>
        <v>0</v>
      </c>
      <c r="DL7" s="10">
        <f t="shared" si="17"/>
        <v>0</v>
      </c>
      <c r="DM7" s="10">
        <f t="shared" si="18"/>
        <v>0</v>
      </c>
      <c r="DN7" s="10">
        <f t="shared" si="19"/>
        <v>0</v>
      </c>
      <c r="DO7" s="10">
        <f t="shared" si="20"/>
        <v>0</v>
      </c>
      <c r="DP7" s="10">
        <f t="shared" si="21"/>
        <v>0</v>
      </c>
    </row>
    <row r="8" spans="1:120" ht="14.5">
      <c r="A8" s="18" t="s">
        <v>41</v>
      </c>
      <c r="B8" s="12" t="s">
        <v>41</v>
      </c>
      <c r="C8" s="19"/>
      <c r="D8" s="25" t="s">
        <v>75</v>
      </c>
      <c r="E8" s="14"/>
      <c r="F8" s="14"/>
      <c r="G8" s="14"/>
      <c r="H8" s="14"/>
      <c r="I8" s="14"/>
      <c r="J8" s="14"/>
      <c r="K8" s="14"/>
      <c r="L8" s="14"/>
      <c r="M8" s="17"/>
      <c r="N8" s="17" t="s">
        <v>10</v>
      </c>
      <c r="O8" s="14"/>
      <c r="P8" s="14"/>
      <c r="Q8" s="17" t="s">
        <v>20</v>
      </c>
      <c r="R8" s="14"/>
      <c r="S8" s="14"/>
      <c r="T8" s="14"/>
      <c r="U8" s="14"/>
      <c r="V8" s="14"/>
      <c r="W8" s="14"/>
      <c r="X8" s="17" t="s">
        <v>20</v>
      </c>
      <c r="Y8" s="14"/>
      <c r="Z8" s="14"/>
      <c r="AA8" s="14"/>
      <c r="AB8" s="14"/>
      <c r="AC8" s="14"/>
      <c r="AD8" s="14"/>
      <c r="AE8" s="17" t="s">
        <v>74</v>
      </c>
      <c r="AF8" s="14"/>
      <c r="AG8" s="14"/>
      <c r="AH8" s="14"/>
      <c r="AI8" s="14"/>
      <c r="AJ8" s="17" t="s">
        <v>20</v>
      </c>
      <c r="AK8" s="14"/>
      <c r="AL8" s="53" t="s">
        <v>9</v>
      </c>
      <c r="AM8" s="8"/>
      <c r="AN8" s="14"/>
      <c r="AO8" s="14"/>
      <c r="AP8" s="14"/>
      <c r="AQ8" s="14"/>
      <c r="AR8" s="16"/>
      <c r="AS8" s="17" t="s">
        <v>76</v>
      </c>
      <c r="AT8" s="17"/>
      <c r="AU8" s="14"/>
      <c r="AV8" s="17" t="s">
        <v>20</v>
      </c>
      <c r="AW8" s="14"/>
      <c r="AX8" s="17"/>
      <c r="AY8" s="14"/>
      <c r="AZ8" s="14"/>
      <c r="BA8" s="14"/>
      <c r="BB8" s="14"/>
      <c r="BC8" s="14"/>
      <c r="BD8" s="14"/>
      <c r="BE8" s="14"/>
      <c r="BF8" s="14"/>
      <c r="BG8" s="17" t="s">
        <v>20</v>
      </c>
      <c r="BH8" s="14"/>
      <c r="BI8" s="17" t="s">
        <v>10</v>
      </c>
      <c r="BJ8" s="14"/>
      <c r="BK8" s="14"/>
      <c r="BL8" s="14"/>
      <c r="BM8" s="14"/>
      <c r="BN8" s="17" t="s">
        <v>10</v>
      </c>
      <c r="BO8" s="14"/>
      <c r="BP8" s="14"/>
      <c r="BQ8" s="14"/>
      <c r="BR8" s="14"/>
      <c r="BS8" s="17" t="s">
        <v>20</v>
      </c>
      <c r="BT8" s="14"/>
      <c r="BU8" s="14"/>
      <c r="BV8" s="14"/>
      <c r="BW8" s="14"/>
      <c r="BX8" s="14"/>
      <c r="BY8" s="14"/>
      <c r="BZ8" s="17" t="s">
        <v>74</v>
      </c>
      <c r="CA8" s="14"/>
      <c r="CB8" s="14"/>
      <c r="CC8" s="14"/>
      <c r="CD8" s="14"/>
      <c r="CE8" s="17" t="s">
        <v>20</v>
      </c>
      <c r="CF8" s="17" t="s">
        <v>10</v>
      </c>
      <c r="CG8" s="14"/>
      <c r="CH8" s="14"/>
      <c r="CI8" s="14"/>
      <c r="CJ8" s="14"/>
      <c r="CK8" s="14"/>
      <c r="CL8" s="53" t="s">
        <v>9</v>
      </c>
      <c r="CM8" s="14"/>
      <c r="CN8" s="14"/>
      <c r="CO8" s="14"/>
      <c r="CP8" s="14"/>
      <c r="CQ8" s="17" t="s">
        <v>20</v>
      </c>
      <c r="CR8" s="14"/>
      <c r="CS8" s="17" t="s">
        <v>10</v>
      </c>
      <c r="CT8" s="16"/>
      <c r="CU8" s="10">
        <f t="shared" si="0"/>
        <v>2</v>
      </c>
      <c r="CV8" s="10">
        <f t="shared" si="1"/>
        <v>5</v>
      </c>
      <c r="CW8" s="10">
        <f t="shared" si="2"/>
        <v>0</v>
      </c>
      <c r="CX8" s="10">
        <f t="shared" si="3"/>
        <v>0</v>
      </c>
      <c r="CY8" s="10">
        <f t="shared" si="4"/>
        <v>0</v>
      </c>
      <c r="CZ8" s="10">
        <f t="shared" si="5"/>
        <v>0</v>
      </c>
      <c r="DA8" s="10">
        <f t="shared" si="6"/>
        <v>0</v>
      </c>
      <c r="DB8" s="10">
        <f t="shared" si="7"/>
        <v>0</v>
      </c>
      <c r="DC8" s="10">
        <f t="shared" si="8"/>
        <v>0</v>
      </c>
      <c r="DD8" s="10">
        <f t="shared" si="9"/>
        <v>0</v>
      </c>
      <c r="DE8" s="10">
        <f t="shared" si="10"/>
        <v>0</v>
      </c>
      <c r="DF8" s="10">
        <f t="shared" si="11"/>
        <v>0</v>
      </c>
      <c r="DG8" s="10">
        <f t="shared" si="12"/>
        <v>8</v>
      </c>
      <c r="DH8" s="10">
        <f t="shared" si="13"/>
        <v>2</v>
      </c>
      <c r="DI8" s="10">
        <f t="shared" si="14"/>
        <v>0</v>
      </c>
      <c r="DJ8" s="10">
        <f t="shared" si="15"/>
        <v>0</v>
      </c>
      <c r="DK8" s="10">
        <f t="shared" si="16"/>
        <v>0</v>
      </c>
      <c r="DL8" s="10">
        <f t="shared" si="17"/>
        <v>0</v>
      </c>
      <c r="DM8" s="10">
        <f t="shared" si="18"/>
        <v>0</v>
      </c>
      <c r="DN8" s="10">
        <f t="shared" si="19"/>
        <v>0</v>
      </c>
      <c r="DO8" s="10">
        <f t="shared" si="20"/>
        <v>0</v>
      </c>
      <c r="DP8" s="10">
        <f t="shared" si="21"/>
        <v>0</v>
      </c>
    </row>
    <row r="9" spans="1:120" ht="14.5">
      <c r="A9" s="18" t="s">
        <v>43</v>
      </c>
      <c r="B9" s="12" t="s">
        <v>15</v>
      </c>
      <c r="D9" s="25" t="s">
        <v>77</v>
      </c>
      <c r="E9" s="14"/>
      <c r="F9" s="14"/>
      <c r="G9" s="14"/>
      <c r="H9" s="14"/>
      <c r="I9" s="14"/>
      <c r="J9" s="14"/>
      <c r="K9" s="14"/>
      <c r="L9" s="17" t="s">
        <v>10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7" t="s">
        <v>20</v>
      </c>
      <c r="Y9" s="14"/>
      <c r="Z9" s="14"/>
      <c r="AA9" s="14"/>
      <c r="AB9" s="14"/>
      <c r="AC9" s="14"/>
      <c r="AD9" s="14"/>
      <c r="AE9" s="17" t="s">
        <v>74</v>
      </c>
      <c r="AF9" s="14"/>
      <c r="AG9" s="14"/>
      <c r="AH9" s="14"/>
      <c r="AI9" s="14"/>
      <c r="AJ9" s="17" t="s">
        <v>20</v>
      </c>
      <c r="AK9" s="14"/>
      <c r="AL9" s="53" t="s">
        <v>9</v>
      </c>
      <c r="AM9" s="8"/>
      <c r="AN9" s="14"/>
      <c r="AO9" s="14"/>
      <c r="AP9" s="17" t="s">
        <v>10</v>
      </c>
      <c r="AQ9" s="14"/>
      <c r="AR9" s="16"/>
      <c r="AS9" s="17" t="s">
        <v>68</v>
      </c>
      <c r="AT9" s="14"/>
      <c r="AU9" s="14"/>
      <c r="AV9" s="17" t="s">
        <v>20</v>
      </c>
      <c r="AW9" s="14"/>
      <c r="AX9" s="14"/>
      <c r="AY9" s="17"/>
      <c r="AZ9" s="14"/>
      <c r="BA9" s="14"/>
      <c r="BB9" s="14"/>
      <c r="BC9" s="14"/>
      <c r="BD9" s="14"/>
      <c r="BE9" s="14"/>
      <c r="BF9" s="14"/>
      <c r="BG9" s="17" t="s">
        <v>20</v>
      </c>
      <c r="BH9" s="14"/>
      <c r="BI9" s="17" t="s">
        <v>10</v>
      </c>
      <c r="BJ9" s="14"/>
      <c r="BK9" s="14"/>
      <c r="BL9" s="14"/>
      <c r="BM9" s="17" t="s">
        <v>10</v>
      </c>
      <c r="BN9" s="14"/>
      <c r="BO9" s="14"/>
      <c r="BP9" s="14"/>
      <c r="BQ9" s="14"/>
      <c r="BR9" s="14"/>
      <c r="BS9" s="17" t="s">
        <v>20</v>
      </c>
      <c r="BT9" s="14"/>
      <c r="BU9" s="14"/>
      <c r="BV9" s="14"/>
      <c r="BW9" s="14"/>
      <c r="BX9" s="14"/>
      <c r="BY9" s="14"/>
      <c r="BZ9" s="17" t="s">
        <v>74</v>
      </c>
      <c r="CA9" s="14"/>
      <c r="CB9" s="14"/>
      <c r="CC9" s="14"/>
      <c r="CD9" s="14"/>
      <c r="CE9" s="17" t="s">
        <v>20</v>
      </c>
      <c r="CF9" s="17" t="s">
        <v>10</v>
      </c>
      <c r="CG9" s="14"/>
      <c r="CH9" s="14"/>
      <c r="CI9" s="14"/>
      <c r="CJ9" s="14"/>
      <c r="CK9" s="14"/>
      <c r="CL9" s="17" t="s">
        <v>9</v>
      </c>
      <c r="CM9" s="14"/>
      <c r="CN9" s="14"/>
      <c r="CO9" s="14"/>
      <c r="CP9" s="14"/>
      <c r="CQ9" s="17" t="s">
        <v>20</v>
      </c>
      <c r="CR9" s="14"/>
      <c r="CS9" s="14"/>
      <c r="CT9" s="16"/>
      <c r="CU9" s="10">
        <f t="shared" si="0"/>
        <v>2</v>
      </c>
      <c r="CV9" s="10">
        <f t="shared" si="1"/>
        <v>5</v>
      </c>
      <c r="CW9" s="10">
        <f t="shared" si="2"/>
        <v>0</v>
      </c>
      <c r="CX9" s="10">
        <f t="shared" si="3"/>
        <v>0</v>
      </c>
      <c r="CY9" s="10">
        <f t="shared" si="4"/>
        <v>0</v>
      </c>
      <c r="CZ9" s="10">
        <f t="shared" si="5"/>
        <v>0</v>
      </c>
      <c r="DA9" s="10">
        <f t="shared" si="6"/>
        <v>0</v>
      </c>
      <c r="DB9" s="10">
        <f t="shared" si="7"/>
        <v>0</v>
      </c>
      <c r="DC9" s="10">
        <f t="shared" si="8"/>
        <v>0</v>
      </c>
      <c r="DD9" s="10">
        <f t="shared" si="9"/>
        <v>0</v>
      </c>
      <c r="DE9" s="10">
        <f t="shared" si="10"/>
        <v>0</v>
      </c>
      <c r="DF9" s="10">
        <f t="shared" si="11"/>
        <v>0</v>
      </c>
      <c r="DG9" s="10">
        <f t="shared" si="12"/>
        <v>7</v>
      </c>
      <c r="DH9" s="10">
        <f t="shared" si="13"/>
        <v>2</v>
      </c>
      <c r="DI9" s="10">
        <f t="shared" si="14"/>
        <v>0</v>
      </c>
      <c r="DJ9" s="10">
        <f t="shared" si="15"/>
        <v>0</v>
      </c>
      <c r="DK9" s="10">
        <f t="shared" si="16"/>
        <v>0</v>
      </c>
      <c r="DL9" s="10">
        <f t="shared" si="17"/>
        <v>0</v>
      </c>
      <c r="DM9" s="10">
        <f t="shared" si="18"/>
        <v>0</v>
      </c>
      <c r="DN9" s="10">
        <f t="shared" si="19"/>
        <v>0</v>
      </c>
      <c r="DO9" s="10">
        <f t="shared" si="20"/>
        <v>0</v>
      </c>
      <c r="DP9" s="10">
        <f t="shared" si="21"/>
        <v>0</v>
      </c>
    </row>
    <row r="10" spans="1:120" ht="14.5">
      <c r="A10" s="18" t="s">
        <v>45</v>
      </c>
      <c r="B10" s="12" t="s">
        <v>16</v>
      </c>
      <c r="D10" s="25" t="s">
        <v>78</v>
      </c>
      <c r="E10" s="14"/>
      <c r="F10" s="14"/>
      <c r="G10" s="14"/>
      <c r="H10" s="14"/>
      <c r="I10" s="14"/>
      <c r="J10" s="14"/>
      <c r="K10" s="14"/>
      <c r="L10" s="14"/>
      <c r="M10" s="17" t="s">
        <v>10</v>
      </c>
      <c r="N10" s="17"/>
      <c r="O10" s="14"/>
      <c r="P10" s="14"/>
      <c r="Q10" s="14"/>
      <c r="R10" s="14"/>
      <c r="S10" s="14"/>
      <c r="T10" s="14"/>
      <c r="U10" s="14"/>
      <c r="V10" s="14"/>
      <c r="W10" s="14"/>
      <c r="X10" s="17" t="s">
        <v>20</v>
      </c>
      <c r="Y10" s="14"/>
      <c r="Z10" s="14"/>
      <c r="AA10" s="14"/>
      <c r="AB10" s="14"/>
      <c r="AC10" s="14"/>
      <c r="AD10" s="14"/>
      <c r="AE10" s="14"/>
      <c r="AF10" s="17" t="s">
        <v>74</v>
      </c>
      <c r="AG10" s="14"/>
      <c r="AH10" s="14"/>
      <c r="AI10" s="14"/>
      <c r="AJ10" s="17" t="s">
        <v>20</v>
      </c>
      <c r="AK10" s="14"/>
      <c r="AL10" s="53" t="s">
        <v>9</v>
      </c>
      <c r="AM10" s="14"/>
      <c r="AN10" s="14"/>
      <c r="AO10" s="14"/>
      <c r="AP10" s="14"/>
      <c r="AQ10" s="17" t="s">
        <v>10</v>
      </c>
      <c r="AR10" s="16"/>
      <c r="AS10" s="14"/>
      <c r="AT10" s="14"/>
      <c r="AU10" s="14"/>
      <c r="AV10" s="17" t="s">
        <v>20</v>
      </c>
      <c r="AW10" s="14"/>
      <c r="AX10" s="14"/>
      <c r="AY10" s="17"/>
      <c r="AZ10" s="14"/>
      <c r="BA10" s="14"/>
      <c r="BB10" s="14"/>
      <c r="BC10" s="14"/>
      <c r="BD10" s="14"/>
      <c r="BE10" s="14"/>
      <c r="BF10" s="14"/>
      <c r="BG10" s="17" t="s">
        <v>20</v>
      </c>
      <c r="BH10" s="14"/>
      <c r="BI10" s="14"/>
      <c r="BJ10" s="14"/>
      <c r="BK10" s="14"/>
      <c r="BL10" s="14"/>
      <c r="BM10" s="14"/>
      <c r="BN10" s="14"/>
      <c r="BO10" s="17" t="s">
        <v>10</v>
      </c>
      <c r="BP10" s="14"/>
      <c r="BQ10" s="14"/>
      <c r="BR10" s="14"/>
      <c r="BS10" s="17" t="s">
        <v>20</v>
      </c>
      <c r="BT10" s="14"/>
      <c r="BU10" s="14"/>
      <c r="BV10" s="14"/>
      <c r="BW10" s="14"/>
      <c r="BX10" s="14"/>
      <c r="BY10" s="14"/>
      <c r="BZ10" s="14"/>
      <c r="CA10" s="17" t="s">
        <v>74</v>
      </c>
      <c r="CB10" s="14"/>
      <c r="CC10" s="14"/>
      <c r="CD10" s="14"/>
      <c r="CE10" s="17" t="s">
        <v>20</v>
      </c>
      <c r="CF10" s="17" t="s">
        <v>10</v>
      </c>
      <c r="CG10" s="14"/>
      <c r="CH10" s="14"/>
      <c r="CI10" s="14"/>
      <c r="CJ10" s="14"/>
      <c r="CK10" s="14"/>
      <c r="CL10" s="53" t="s">
        <v>9</v>
      </c>
      <c r="CM10" s="14"/>
      <c r="CN10" s="14"/>
      <c r="CO10" s="14"/>
      <c r="CP10" s="14"/>
      <c r="CQ10" s="17" t="s">
        <v>20</v>
      </c>
      <c r="CR10" s="14"/>
      <c r="CS10" s="17" t="s">
        <v>10</v>
      </c>
      <c r="CT10" s="16"/>
      <c r="CU10" s="20">
        <v>2</v>
      </c>
      <c r="CV10" s="20">
        <v>0</v>
      </c>
      <c r="CW10" s="20">
        <v>0</v>
      </c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</row>
    <row r="11" spans="1:120" ht="17.5">
      <c r="A11" s="18" t="s">
        <v>47</v>
      </c>
      <c r="B11" s="12" t="s">
        <v>29</v>
      </c>
      <c r="C11" s="19"/>
      <c r="D11" s="25" t="s">
        <v>79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7"/>
      <c r="Q11" s="14"/>
      <c r="R11" s="14"/>
      <c r="S11" s="14"/>
      <c r="T11" s="14"/>
      <c r="U11" s="17" t="s">
        <v>80</v>
      </c>
      <c r="V11" s="17" t="s">
        <v>20</v>
      </c>
      <c r="W11" s="14"/>
      <c r="X11" s="14"/>
      <c r="Y11" s="17" t="s">
        <v>13</v>
      </c>
      <c r="Z11" s="14"/>
      <c r="AA11" s="14"/>
      <c r="AB11" s="17" t="s">
        <v>81</v>
      </c>
      <c r="AC11" s="17" t="s">
        <v>23</v>
      </c>
      <c r="AD11" s="17" t="s">
        <v>20</v>
      </c>
      <c r="AE11" s="14"/>
      <c r="AF11" s="14"/>
      <c r="AG11" s="14"/>
      <c r="AH11" s="17" t="s">
        <v>20</v>
      </c>
      <c r="AI11" s="14"/>
      <c r="AJ11" s="14"/>
      <c r="AK11" s="14"/>
      <c r="AL11" s="17" t="s">
        <v>74</v>
      </c>
      <c r="AM11" s="17" t="s">
        <v>80</v>
      </c>
      <c r="AN11" s="14"/>
      <c r="AO11" s="14"/>
      <c r="AP11" s="17"/>
      <c r="AQ11" s="17" t="s">
        <v>13</v>
      </c>
      <c r="AR11" s="16"/>
      <c r="AS11" s="17" t="s">
        <v>68</v>
      </c>
      <c r="AT11" s="17" t="s">
        <v>81</v>
      </c>
      <c r="AU11" s="14"/>
      <c r="AV11" s="17" t="s">
        <v>20</v>
      </c>
      <c r="AW11" s="17" t="s">
        <v>13</v>
      </c>
      <c r="AX11" s="14"/>
      <c r="AY11" s="17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7" t="s">
        <v>10</v>
      </c>
      <c r="BL11" s="14"/>
      <c r="BM11" s="14"/>
      <c r="BN11" s="14"/>
      <c r="BO11" s="14"/>
      <c r="BP11" s="14"/>
      <c r="BQ11" s="17" t="s">
        <v>23</v>
      </c>
      <c r="BR11" s="14"/>
      <c r="BS11" s="17" t="s">
        <v>13</v>
      </c>
      <c r="BT11" s="14"/>
      <c r="BU11" s="14"/>
      <c r="BV11" s="14"/>
      <c r="BW11" s="17" t="s">
        <v>81</v>
      </c>
      <c r="BX11" s="14"/>
      <c r="BY11" s="14"/>
      <c r="BZ11" s="17"/>
      <c r="CA11" s="14"/>
      <c r="CB11" s="54" t="s">
        <v>80</v>
      </c>
      <c r="CC11" s="17" t="s">
        <v>20</v>
      </c>
      <c r="CD11" s="17" t="s">
        <v>23</v>
      </c>
      <c r="CE11" s="17" t="s">
        <v>13</v>
      </c>
      <c r="CF11" s="14"/>
      <c r="CG11" s="17" t="s">
        <v>74</v>
      </c>
      <c r="CH11" s="14"/>
      <c r="CI11" s="14"/>
      <c r="CJ11" s="14"/>
      <c r="CK11" s="14"/>
      <c r="CL11" s="17" t="s">
        <v>10</v>
      </c>
      <c r="CM11" s="14"/>
      <c r="CN11" s="17" t="s">
        <v>80</v>
      </c>
      <c r="CO11" s="17" t="s">
        <v>20</v>
      </c>
      <c r="CP11" s="14"/>
      <c r="CQ11" s="14"/>
      <c r="CR11" s="14"/>
      <c r="CS11" s="17" t="s">
        <v>18</v>
      </c>
      <c r="CT11" s="16"/>
      <c r="CU11" s="10">
        <f>COUNTIF(E11:CT11,"МАТ")</f>
        <v>0</v>
      </c>
      <c r="CV11" s="10">
        <f>COUNTIF(F11:CU11,"РУС")</f>
        <v>2</v>
      </c>
      <c r="CW11" s="20">
        <v>4</v>
      </c>
      <c r="CX11" s="10">
        <f>COUNTIF(H11:CW11,"ГЕМ")</f>
        <v>0</v>
      </c>
      <c r="CY11" s="10">
        <f>COUNTIF(I11:CX11,"ОКР")</f>
        <v>0</v>
      </c>
      <c r="CZ11" s="10">
        <f>COUNTIF(I11:CY11,"БИО")</f>
        <v>5</v>
      </c>
      <c r="DA11" s="10">
        <f>COUNTIF(I11:CZ11,"ГЕО")</f>
        <v>0</v>
      </c>
      <c r="DB11" s="10">
        <f>COUNTIF(I11:DA11,"ИНФ")</f>
        <v>0</v>
      </c>
      <c r="DC11" s="10">
        <f>COUNTIF(J11:DB11,"ИСТ")</f>
        <v>0</v>
      </c>
      <c r="DD11" s="10">
        <f>COUNTIF(K11:DC11,"ОБЩ")</f>
        <v>0</v>
      </c>
      <c r="DE11" s="10">
        <f>COUNTIF(L11:DD11,"ФИЗ")</f>
        <v>1</v>
      </c>
      <c r="DF11" s="10">
        <f>COUNTIF(M11:DE11,"ХИМ")</f>
        <v>0</v>
      </c>
      <c r="DG11" s="10">
        <f>COUNTIF(N11:DF11,"АНГ")</f>
        <v>6</v>
      </c>
      <c r="DH11" s="10">
        <f>COUNTIF(O11:DG11,"НЕМ")</f>
        <v>2</v>
      </c>
      <c r="DI11" s="10">
        <f>COUNTIF(P11:DH11,"ФРА")</f>
        <v>0</v>
      </c>
      <c r="DJ11" s="10">
        <f>COUNTIF(Q11:DI11,"ЛИТ")</f>
        <v>3</v>
      </c>
      <c r="DK11" s="10">
        <f>COUNTIF(R11:DJ11,"ОБЖ")</f>
        <v>0</v>
      </c>
      <c r="DL11" s="10">
        <f>COUNTIF(S11:DK11,"ФЗР")</f>
        <v>0</v>
      </c>
      <c r="DM11" s="10">
        <f>COUNTIF(T11:DL11,"МУЗ")</f>
        <v>0</v>
      </c>
      <c r="DN11" s="10">
        <f>COUNTIF(U11:DM11,"ТЕХ")</f>
        <v>0</v>
      </c>
      <c r="DO11" s="10">
        <f>COUNTIF(V11:DN11,"АСТ")</f>
        <v>0</v>
      </c>
      <c r="DP11" s="10">
        <f>COUNTIF(AA11:DO11,"КУБ")</f>
        <v>0</v>
      </c>
    </row>
    <row r="12" spans="1:120" ht="17.5">
      <c r="A12" s="18" t="s">
        <v>50</v>
      </c>
      <c r="B12" s="12" t="s">
        <v>23</v>
      </c>
      <c r="D12" s="25" t="s">
        <v>82</v>
      </c>
      <c r="E12" s="14"/>
      <c r="F12" s="14"/>
      <c r="G12" s="14"/>
      <c r="H12" s="14"/>
      <c r="I12" s="14"/>
      <c r="J12" s="14"/>
      <c r="K12" s="14"/>
      <c r="L12" s="14"/>
      <c r="M12" s="14"/>
      <c r="N12" s="17" t="s">
        <v>10</v>
      </c>
      <c r="O12" s="14"/>
      <c r="P12" s="14"/>
      <c r="Q12" s="14"/>
      <c r="R12" s="22"/>
      <c r="S12" s="22"/>
      <c r="T12" s="23" t="s">
        <v>83</v>
      </c>
      <c r="U12" s="55" t="s">
        <v>80</v>
      </c>
      <c r="V12" s="22"/>
      <c r="W12" s="22"/>
      <c r="X12" s="22"/>
      <c r="Y12" s="23" t="s">
        <v>13</v>
      </c>
      <c r="Z12" s="22"/>
      <c r="AA12" s="22"/>
      <c r="AB12" s="55" t="s">
        <v>81</v>
      </c>
      <c r="AC12" s="14"/>
      <c r="AD12" s="14"/>
      <c r="AE12" s="17" t="s">
        <v>23</v>
      </c>
      <c r="AF12" s="17" t="s">
        <v>10</v>
      </c>
      <c r="AG12" s="17" t="s">
        <v>83</v>
      </c>
      <c r="AH12" s="14"/>
      <c r="AI12" s="14"/>
      <c r="AJ12" s="14"/>
      <c r="AK12" s="14"/>
      <c r="AL12" s="14"/>
      <c r="AM12" s="55" t="s">
        <v>80</v>
      </c>
      <c r="AN12" s="17" t="s">
        <v>74</v>
      </c>
      <c r="AO12" s="14"/>
      <c r="AP12" s="14"/>
      <c r="AQ12" s="17" t="s">
        <v>13</v>
      </c>
      <c r="AR12" s="16"/>
      <c r="AS12" s="14"/>
      <c r="AT12" s="17" t="s">
        <v>84</v>
      </c>
      <c r="AU12" s="14"/>
      <c r="AV12" s="14"/>
      <c r="AW12" s="17" t="s">
        <v>13</v>
      </c>
      <c r="AX12" s="17" t="s">
        <v>83</v>
      </c>
      <c r="AY12" s="14"/>
      <c r="AZ12" s="14"/>
      <c r="BA12" s="14"/>
      <c r="BB12" s="14"/>
      <c r="BC12" s="14"/>
      <c r="BD12" s="14"/>
      <c r="BE12" s="14"/>
      <c r="BF12" s="14"/>
      <c r="BG12" s="14"/>
      <c r="BH12" s="17" t="s">
        <v>10</v>
      </c>
      <c r="BI12" s="14"/>
      <c r="BJ12" s="14"/>
      <c r="BK12" s="14"/>
      <c r="BL12" s="14"/>
      <c r="BM12" s="14"/>
      <c r="BN12" s="17" t="s">
        <v>23</v>
      </c>
      <c r="BO12" s="17" t="s">
        <v>10</v>
      </c>
      <c r="BP12" s="14"/>
      <c r="BQ12" s="14"/>
      <c r="BR12" s="17" t="s">
        <v>13</v>
      </c>
      <c r="BS12" s="14"/>
      <c r="BT12" s="14"/>
      <c r="BU12" s="14"/>
      <c r="BV12" s="17" t="s">
        <v>83</v>
      </c>
      <c r="BW12" s="17" t="s">
        <v>81</v>
      </c>
      <c r="BX12" s="14"/>
      <c r="BY12" s="14"/>
      <c r="BZ12" s="14"/>
      <c r="CA12" s="17" t="s">
        <v>10</v>
      </c>
      <c r="CB12" s="56" t="s">
        <v>80</v>
      </c>
      <c r="CC12" s="14"/>
      <c r="CD12" s="17" t="s">
        <v>13</v>
      </c>
      <c r="CE12" s="14"/>
      <c r="CF12" s="17" t="s">
        <v>23</v>
      </c>
      <c r="CG12" s="17" t="s">
        <v>10</v>
      </c>
      <c r="CH12" s="14"/>
      <c r="CI12" s="17" t="s">
        <v>74</v>
      </c>
      <c r="CJ12" s="14"/>
      <c r="CK12" s="14"/>
      <c r="CL12" s="17" t="s">
        <v>83</v>
      </c>
      <c r="CM12" s="17" t="s">
        <v>10</v>
      </c>
      <c r="CN12" s="55" t="s">
        <v>80</v>
      </c>
      <c r="CO12" s="14"/>
      <c r="CP12" s="14"/>
      <c r="CQ12" s="14"/>
      <c r="CR12" s="14"/>
      <c r="CS12" s="17" t="s">
        <v>18</v>
      </c>
      <c r="CT12" s="16"/>
      <c r="CU12" s="10">
        <f>COUNTIF(E12:CT12,"МАТ")</f>
        <v>0</v>
      </c>
      <c r="CV12" s="10">
        <f>COUNTIF(F12:CU12,"РУС")</f>
        <v>7</v>
      </c>
      <c r="CW12" s="20">
        <v>4</v>
      </c>
      <c r="CX12" s="10">
        <f>COUNTIF(H12:CW12,"ГЕМ")</f>
        <v>0</v>
      </c>
      <c r="CY12" s="10">
        <f>COUNTIF(I12:CX12,"ОКР")</f>
        <v>0</v>
      </c>
      <c r="CZ12" s="10">
        <f>COUNTIF(I12:CY12,"БИО")</f>
        <v>5</v>
      </c>
      <c r="DA12" s="10">
        <f>COUNTIF(I12:CZ12,"ГЕО")</f>
        <v>0</v>
      </c>
      <c r="DB12" s="10">
        <f>COUNTIF(I12:DA12,"ИНФ")</f>
        <v>0</v>
      </c>
      <c r="DC12" s="10">
        <f>COUNTIF(J12:DB12,"ИСТ")</f>
        <v>0</v>
      </c>
      <c r="DD12" s="10">
        <f>COUNTIF(K12:DC12,"ОБЩ")</f>
        <v>0</v>
      </c>
      <c r="DE12" s="10">
        <f>COUNTIF(L12:DD12,"ФИЗ")</f>
        <v>1</v>
      </c>
      <c r="DF12" s="10">
        <f>COUNTIF(M12:DE12,"ХИМ")</f>
        <v>0</v>
      </c>
      <c r="DG12" s="10">
        <f>COUNTIF(N12:DF12,"АНГ")</f>
        <v>5</v>
      </c>
      <c r="DH12" s="10">
        <f>COUNTIF(O12:DG12,"НЕМ")</f>
        <v>2</v>
      </c>
      <c r="DI12" s="10">
        <f>COUNTIF(P12:DH12,"ФРА")</f>
        <v>0</v>
      </c>
      <c r="DJ12" s="10">
        <f>COUNTIF(Q12:DI12,"ЛИТ")</f>
        <v>3</v>
      </c>
      <c r="DK12" s="10">
        <f>COUNTIF(R12:DJ12,"ОБЖ")</f>
        <v>0</v>
      </c>
      <c r="DL12" s="10">
        <f>COUNTIF(S12:DK12,"ФЗР")</f>
        <v>0</v>
      </c>
      <c r="DM12" s="10">
        <f>COUNTIF(T12:DL12,"МУЗ")</f>
        <v>0</v>
      </c>
      <c r="DN12" s="10">
        <f>COUNTIF(U12:DM12,"ТЕХ")</f>
        <v>0</v>
      </c>
      <c r="DO12" s="10">
        <f>COUNTIF(V12:DN12,"АСТ")</f>
        <v>0</v>
      </c>
      <c r="DP12" s="10">
        <f>COUNTIF(AA12:DO12,"КУБ")</f>
        <v>0</v>
      </c>
    </row>
    <row r="13" spans="1:120" ht="17.5">
      <c r="A13" s="18" t="s">
        <v>52</v>
      </c>
      <c r="B13" s="12" t="s">
        <v>9</v>
      </c>
      <c r="D13" s="25" t="s">
        <v>85</v>
      </c>
      <c r="E13" s="14"/>
      <c r="F13" s="14"/>
      <c r="G13" s="14"/>
      <c r="H13" s="14"/>
      <c r="I13" s="14"/>
      <c r="J13" s="14"/>
      <c r="K13" s="14"/>
      <c r="L13" s="14"/>
      <c r="M13" s="14"/>
      <c r="N13" s="17" t="s">
        <v>10</v>
      </c>
      <c r="O13" s="14"/>
      <c r="P13" s="17"/>
      <c r="Q13" s="16"/>
      <c r="R13" s="14"/>
      <c r="S13" s="14"/>
      <c r="T13" s="14"/>
      <c r="U13" s="55" t="s">
        <v>80</v>
      </c>
      <c r="V13" s="17" t="s">
        <v>20</v>
      </c>
      <c r="W13" s="14"/>
      <c r="X13" s="14"/>
      <c r="Y13" s="14"/>
      <c r="Z13" s="17" t="s">
        <v>13</v>
      </c>
      <c r="AA13" s="14"/>
      <c r="AB13" s="55" t="s">
        <v>81</v>
      </c>
      <c r="AC13" s="24"/>
      <c r="AD13" s="17" t="s">
        <v>20</v>
      </c>
      <c r="AE13" s="17" t="s">
        <v>23</v>
      </c>
      <c r="AF13" s="17" t="s">
        <v>10</v>
      </c>
      <c r="AG13" s="14"/>
      <c r="AH13" s="17" t="s">
        <v>20</v>
      </c>
      <c r="AI13" s="17" t="s">
        <v>74</v>
      </c>
      <c r="AJ13" s="14"/>
      <c r="AK13" s="14"/>
      <c r="AL13" s="14"/>
      <c r="AM13" s="55" t="s">
        <v>80</v>
      </c>
      <c r="AN13" s="14"/>
      <c r="AO13" s="14"/>
      <c r="AP13" s="14"/>
      <c r="AQ13" s="14"/>
      <c r="AR13" s="52" t="s">
        <v>13</v>
      </c>
      <c r="AS13" s="17" t="s">
        <v>68</v>
      </c>
      <c r="AT13" s="55" t="s">
        <v>81</v>
      </c>
      <c r="AU13" s="14"/>
      <c r="AV13" s="17" t="s">
        <v>20</v>
      </c>
      <c r="AW13" s="14"/>
      <c r="AX13" s="17" t="s">
        <v>13</v>
      </c>
      <c r="AY13" s="14"/>
      <c r="AZ13" s="14"/>
      <c r="BA13" s="14"/>
      <c r="BB13" s="14"/>
      <c r="BC13" s="14"/>
      <c r="BD13" s="14"/>
      <c r="BE13" s="14"/>
      <c r="BF13" s="14"/>
      <c r="BG13" s="14"/>
      <c r="BH13" s="17" t="s">
        <v>10</v>
      </c>
      <c r="BI13" s="14"/>
      <c r="BJ13" s="14"/>
      <c r="BK13" s="14"/>
      <c r="BL13" s="14"/>
      <c r="BM13" s="14"/>
      <c r="BN13" s="17" t="s">
        <v>23</v>
      </c>
      <c r="BO13" s="17" t="s">
        <v>10</v>
      </c>
      <c r="BP13" s="14"/>
      <c r="BQ13" s="14"/>
      <c r="BR13" s="14"/>
      <c r="BS13" s="17" t="s">
        <v>13</v>
      </c>
      <c r="BT13" s="14"/>
      <c r="BU13" s="14"/>
      <c r="BV13" s="14"/>
      <c r="BW13" s="55" t="s">
        <v>81</v>
      </c>
      <c r="BX13" s="14"/>
      <c r="BY13" s="14"/>
      <c r="BZ13" s="14"/>
      <c r="CA13" s="17" t="s">
        <v>10</v>
      </c>
      <c r="CB13" s="56" t="s">
        <v>80</v>
      </c>
      <c r="CC13" s="17" t="s">
        <v>20</v>
      </c>
      <c r="CD13" s="17" t="s">
        <v>74</v>
      </c>
      <c r="CE13" s="17" t="s">
        <v>13</v>
      </c>
      <c r="CF13" s="17" t="s">
        <v>23</v>
      </c>
      <c r="CG13" s="17" t="s">
        <v>10</v>
      </c>
      <c r="CH13" s="14"/>
      <c r="CI13" s="14"/>
      <c r="CJ13" s="14"/>
      <c r="CK13" s="14"/>
      <c r="CL13" s="14"/>
      <c r="CM13" s="17" t="s">
        <v>10</v>
      </c>
      <c r="CN13" s="55" t="s">
        <v>80</v>
      </c>
      <c r="CO13" s="17" t="s">
        <v>20</v>
      </c>
      <c r="CP13" s="14"/>
      <c r="CQ13" s="14"/>
      <c r="CR13" s="14"/>
      <c r="CS13" s="17" t="s">
        <v>18</v>
      </c>
      <c r="CT13" s="16"/>
      <c r="CU13" s="10">
        <f>COUNTIF(E13:CT13,"МАТ")</f>
        <v>0</v>
      </c>
      <c r="CV13" s="10">
        <f>COUNTIF(F13:CU13,"РУС")</f>
        <v>7</v>
      </c>
      <c r="CW13" s="20">
        <v>4</v>
      </c>
      <c r="CX13" s="10">
        <f>COUNTIF(H13:CW13,"ГЕМ")</f>
        <v>0</v>
      </c>
      <c r="CY13" s="10">
        <f>COUNTIF(I13:CX13,"ОКР")</f>
        <v>0</v>
      </c>
      <c r="CZ13" s="10">
        <f>COUNTIF(I13:CY13,"БИО")</f>
        <v>5</v>
      </c>
      <c r="DA13" s="10">
        <f>COUNTIF(I13:CZ13,"ГЕО")</f>
        <v>0</v>
      </c>
      <c r="DB13" s="10">
        <f>COUNTIF(I13:DA13,"ИНФ")</f>
        <v>0</v>
      </c>
      <c r="DC13" s="10">
        <f>COUNTIF(J13:DB13,"ИСТ")</f>
        <v>0</v>
      </c>
      <c r="DD13" s="10">
        <f>COUNTIF(K13:DC13,"ОБЩ")</f>
        <v>0</v>
      </c>
      <c r="DE13" s="10">
        <f>COUNTIF(L13:DD13,"ФИЗ")</f>
        <v>1</v>
      </c>
      <c r="DF13" s="10">
        <f>COUNTIF(M13:DE13,"ХИМ")</f>
        <v>0</v>
      </c>
      <c r="DG13" s="10">
        <f>COUNTIF(N13:DF13,"АНГ")</f>
        <v>6</v>
      </c>
      <c r="DH13" s="10">
        <f>COUNTIF(O13:DG13,"НЕМ")</f>
        <v>2</v>
      </c>
      <c r="DI13" s="10">
        <f>COUNTIF(P13:DH13,"ФРА")</f>
        <v>0</v>
      </c>
      <c r="DJ13" s="10">
        <f>COUNTIF(Q13:DI13,"ЛИТ")</f>
        <v>3</v>
      </c>
      <c r="DK13" s="10">
        <f>COUNTIF(R13:DJ13,"ОБЖ")</f>
        <v>0</v>
      </c>
      <c r="DL13" s="10">
        <f>COUNTIF(S13:DK13,"ФЗР")</f>
        <v>0</v>
      </c>
      <c r="DM13" s="10">
        <f>COUNTIF(T13:DL13,"МУЗ")</f>
        <v>0</v>
      </c>
      <c r="DN13" s="10">
        <f>COUNTIF(U13:DM13,"ТЕХ")</f>
        <v>0</v>
      </c>
      <c r="DO13" s="10">
        <f>COUNTIF(V13:DN13,"АСТ")</f>
        <v>0</v>
      </c>
      <c r="DP13" s="10">
        <f>COUNTIF(AA13:DO13,"КУБ")</f>
        <v>0</v>
      </c>
    </row>
    <row r="14" spans="1:120" ht="17.5">
      <c r="A14" s="18" t="s">
        <v>55</v>
      </c>
      <c r="B14" s="12"/>
      <c r="D14" s="25" t="s">
        <v>86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6"/>
      <c r="R14" s="14"/>
      <c r="S14" s="14"/>
      <c r="T14" s="17" t="s">
        <v>83</v>
      </c>
      <c r="U14" s="55" t="s">
        <v>80</v>
      </c>
      <c r="V14" s="14"/>
      <c r="W14" s="14"/>
      <c r="X14" s="14"/>
      <c r="Y14" s="14"/>
      <c r="Z14" s="17" t="s">
        <v>13</v>
      </c>
      <c r="AA14" s="14"/>
      <c r="AB14" s="55" t="s">
        <v>81</v>
      </c>
      <c r="AC14" s="57" t="s">
        <v>23</v>
      </c>
      <c r="AD14" s="14"/>
      <c r="AE14" s="14"/>
      <c r="AF14" s="14"/>
      <c r="AG14" s="14"/>
      <c r="AH14" s="17" t="s">
        <v>83</v>
      </c>
      <c r="AI14" s="14"/>
      <c r="AJ14" s="17"/>
      <c r="AK14" s="14"/>
      <c r="AL14" s="17" t="s">
        <v>74</v>
      </c>
      <c r="AM14" s="55" t="s">
        <v>80</v>
      </c>
      <c r="AN14" s="14"/>
      <c r="AO14" s="14"/>
      <c r="AP14" s="14"/>
      <c r="AQ14" s="14"/>
      <c r="AR14" s="52" t="s">
        <v>13</v>
      </c>
      <c r="AS14" s="14"/>
      <c r="AT14" s="17" t="s">
        <v>84</v>
      </c>
      <c r="AU14" s="14"/>
      <c r="AV14" s="14"/>
      <c r="AW14" s="14"/>
      <c r="AX14" s="17" t="s">
        <v>13</v>
      </c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7" t="s">
        <v>10</v>
      </c>
      <c r="BJ14" s="14"/>
      <c r="BK14" s="14"/>
      <c r="BL14" s="14"/>
      <c r="BM14" s="14"/>
      <c r="BN14" s="14"/>
      <c r="BO14" s="14"/>
      <c r="BP14" s="14"/>
      <c r="BQ14" s="17" t="s">
        <v>23</v>
      </c>
      <c r="BR14" s="14"/>
      <c r="BS14" s="17" t="s">
        <v>13</v>
      </c>
      <c r="BT14" s="14"/>
      <c r="BU14" s="14"/>
      <c r="BV14" s="17"/>
      <c r="BW14" s="58" t="s">
        <v>81</v>
      </c>
      <c r="BX14" s="17"/>
      <c r="BY14" s="14"/>
      <c r="BZ14" s="17" t="s">
        <v>83</v>
      </c>
      <c r="CA14" s="14"/>
      <c r="CB14" s="56" t="s">
        <v>80</v>
      </c>
      <c r="CC14" s="14"/>
      <c r="CD14" s="17" t="s">
        <v>23</v>
      </c>
      <c r="CE14" s="17" t="s">
        <v>13</v>
      </c>
      <c r="CF14" s="14"/>
      <c r="CG14" s="17" t="s">
        <v>74</v>
      </c>
      <c r="CH14" s="14"/>
      <c r="CI14" s="17" t="s">
        <v>10</v>
      </c>
      <c r="CJ14" s="14"/>
      <c r="CK14" s="17"/>
      <c r="CL14" s="14"/>
      <c r="CM14" s="17" t="s">
        <v>83</v>
      </c>
      <c r="CN14" s="55" t="s">
        <v>80</v>
      </c>
      <c r="CO14" s="14"/>
      <c r="CP14" s="14"/>
      <c r="CQ14" s="14"/>
      <c r="CR14" s="14"/>
      <c r="CS14" s="17" t="s">
        <v>18</v>
      </c>
      <c r="CT14" s="16"/>
      <c r="CU14" s="10"/>
      <c r="CV14" s="20">
        <v>2</v>
      </c>
      <c r="CW14" s="20">
        <v>4</v>
      </c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20">
        <v>3</v>
      </c>
      <c r="DK14" s="10"/>
      <c r="DL14" s="10"/>
      <c r="DM14" s="10"/>
      <c r="DN14" s="10"/>
      <c r="DO14" s="10"/>
      <c r="DP14" s="10"/>
    </row>
    <row r="15" spans="1:120" ht="14.5">
      <c r="A15" s="59" t="s">
        <v>87</v>
      </c>
      <c r="B15" s="12" t="s">
        <v>21</v>
      </c>
      <c r="D15" s="25" t="s">
        <v>88</v>
      </c>
      <c r="E15" s="14"/>
      <c r="F15" s="14"/>
      <c r="G15" s="14"/>
      <c r="H15" s="14"/>
      <c r="I15" s="14"/>
      <c r="J15" s="14"/>
      <c r="K15" s="17" t="s">
        <v>19</v>
      </c>
      <c r="L15" s="14"/>
      <c r="M15" s="14"/>
      <c r="N15" s="14"/>
      <c r="O15" s="14"/>
      <c r="P15" s="26"/>
      <c r="Q15" s="17" t="s">
        <v>20</v>
      </c>
      <c r="R15" s="27"/>
      <c r="S15" s="28"/>
      <c r="T15" s="28"/>
      <c r="U15" s="29"/>
      <c r="V15" s="28"/>
      <c r="W15" s="28"/>
      <c r="X15" s="60" t="s">
        <v>13</v>
      </c>
      <c r="Y15" s="60" t="s">
        <v>23</v>
      </c>
      <c r="Z15" s="28"/>
      <c r="AA15" s="29"/>
      <c r="AB15" s="30"/>
      <c r="AC15" s="14"/>
      <c r="AD15" s="31"/>
      <c r="AE15" s="14"/>
      <c r="AF15" s="17" t="s">
        <v>7</v>
      </c>
      <c r="AG15" s="17" t="s">
        <v>20</v>
      </c>
      <c r="AH15" s="17" t="s">
        <v>21</v>
      </c>
      <c r="AI15" s="14"/>
      <c r="AJ15" s="14"/>
      <c r="AK15" s="14"/>
      <c r="AL15" s="14"/>
      <c r="AM15" s="17" t="s">
        <v>11</v>
      </c>
      <c r="AN15" s="14"/>
      <c r="AO15" s="14"/>
      <c r="AP15" s="17" t="s">
        <v>13</v>
      </c>
      <c r="AQ15" s="14"/>
      <c r="AR15" s="52" t="s">
        <v>19</v>
      </c>
      <c r="AS15" s="14"/>
      <c r="AT15" s="14"/>
      <c r="AU15" s="17" t="s">
        <v>20</v>
      </c>
      <c r="AV15" s="17" t="s">
        <v>13</v>
      </c>
      <c r="AW15" s="17" t="s">
        <v>7</v>
      </c>
      <c r="AX15" s="17"/>
      <c r="AY15" s="14"/>
      <c r="AZ15" s="14"/>
      <c r="BA15" s="14"/>
      <c r="BB15" s="14"/>
      <c r="BC15" s="14"/>
      <c r="BD15" s="14"/>
      <c r="BE15" s="14"/>
      <c r="BF15" s="14"/>
      <c r="BG15" s="14"/>
      <c r="BH15" s="17" t="s">
        <v>23</v>
      </c>
      <c r="BI15" s="14"/>
      <c r="BJ15" s="14"/>
      <c r="BK15" s="14"/>
      <c r="BL15" s="14"/>
      <c r="BM15" s="14"/>
      <c r="BN15" s="17" t="s">
        <v>11</v>
      </c>
      <c r="BO15" s="14"/>
      <c r="BP15" s="14"/>
      <c r="BQ15" s="17" t="s">
        <v>13</v>
      </c>
      <c r="BR15" s="14"/>
      <c r="BS15" s="14"/>
      <c r="BT15" s="17" t="s">
        <v>10</v>
      </c>
      <c r="BU15" s="14"/>
      <c r="BV15" s="17" t="s">
        <v>23</v>
      </c>
      <c r="BW15" s="14"/>
      <c r="BX15" s="17" t="s">
        <v>20</v>
      </c>
      <c r="BY15" s="14"/>
      <c r="BZ15" s="14"/>
      <c r="CA15" s="14"/>
      <c r="CB15" s="17" t="s">
        <v>19</v>
      </c>
      <c r="CC15" s="17" t="s">
        <v>21</v>
      </c>
      <c r="CD15" s="14"/>
      <c r="CE15" s="17" t="s">
        <v>13</v>
      </c>
      <c r="CF15" s="14"/>
      <c r="CG15" s="14"/>
      <c r="CH15" s="14"/>
      <c r="CI15" s="14"/>
      <c r="CJ15" s="14"/>
      <c r="CK15" s="17" t="s">
        <v>7</v>
      </c>
      <c r="CL15" s="14"/>
      <c r="CM15" s="17" t="s">
        <v>20</v>
      </c>
      <c r="CN15" s="14"/>
      <c r="CO15" s="14"/>
      <c r="CP15" s="14"/>
      <c r="CQ15" s="14"/>
      <c r="CR15" s="17" t="s">
        <v>23</v>
      </c>
      <c r="CS15" s="17" t="s">
        <v>10</v>
      </c>
      <c r="CT15" s="16"/>
      <c r="CU15" s="10">
        <f>COUNTIF(E15:CT15,"МАТ")</f>
        <v>0</v>
      </c>
      <c r="CV15" s="10">
        <f>COUNTIF(F15:CU15,"РУС")</f>
        <v>2</v>
      </c>
      <c r="CW15" s="10">
        <f>COUNTIF(G15:CV15,"АЛГ")</f>
        <v>3</v>
      </c>
      <c r="CX15" s="10">
        <f>COUNTIF(H15:CW15,"ГЕМ")</f>
        <v>2</v>
      </c>
      <c r="CY15" s="10">
        <f>COUNTIF(I15:CX15,"ОКР")</f>
        <v>0</v>
      </c>
      <c r="CZ15" s="10">
        <f>COUNTIF(I15:CY15,"БИО")</f>
        <v>5</v>
      </c>
      <c r="DA15" s="10">
        <f>COUNTIF(I15:CZ15,"ГЕО")</f>
        <v>0</v>
      </c>
      <c r="DB15" s="10">
        <f>COUNTIF(I15:DA15,"ИНФ")</f>
        <v>0</v>
      </c>
      <c r="DC15" s="10">
        <f>COUNTIF(J15:DB15,"ИСТ")</f>
        <v>0</v>
      </c>
      <c r="DD15" s="10">
        <f>COUNTIF(K15:DC15,"ОБЩ")</f>
        <v>0</v>
      </c>
      <c r="DE15" s="10">
        <f>COUNTIF(L15:DD15,"ФИЗ")</f>
        <v>0</v>
      </c>
      <c r="DF15" s="10">
        <f>COUNTIF(M15:DE15,"ХИМ")</f>
        <v>2</v>
      </c>
      <c r="DG15" s="10">
        <f>COUNTIF(N15:DF15,"АНГ")</f>
        <v>5</v>
      </c>
      <c r="DH15" s="10">
        <f>COUNTIF(O15:DG15,"НЕМ")</f>
        <v>2</v>
      </c>
      <c r="DI15" s="10">
        <f>COUNTIF(P15:DH15,"ФРА")</f>
        <v>0</v>
      </c>
      <c r="DJ15" s="10">
        <f>COUNTIF(Q15:DI15,"ЛИТ")</f>
        <v>4</v>
      </c>
      <c r="DK15" s="10">
        <f>COUNTIF(R15:DJ15,"ОБЖ")</f>
        <v>0</v>
      </c>
      <c r="DL15" s="10">
        <f>COUNTIF(S15:DK15,"ФЗР")</f>
        <v>0</v>
      </c>
      <c r="DM15" s="10">
        <f>COUNTIF(T15:DL15,"МУЗ")</f>
        <v>0</v>
      </c>
      <c r="DN15" s="10">
        <f>COUNTIF(U15:DM15,"ТЕХ")</f>
        <v>0</v>
      </c>
      <c r="DO15" s="10">
        <f>COUNTIF(V15:DN15,"АСТ")</f>
        <v>0</v>
      </c>
      <c r="DP15" s="10">
        <f>COUNTIF(AA15:DO15,"КУБ")</f>
        <v>0</v>
      </c>
    </row>
    <row r="16" spans="1:120" ht="26">
      <c r="A16" s="18" t="s">
        <v>24</v>
      </c>
      <c r="B16" s="12" t="s">
        <v>24</v>
      </c>
      <c r="D16" s="25" t="s">
        <v>89</v>
      </c>
      <c r="E16" s="14"/>
      <c r="F16" s="14"/>
      <c r="G16" s="14"/>
      <c r="H16" s="14"/>
      <c r="I16" s="14"/>
      <c r="J16" s="14"/>
      <c r="K16" s="14"/>
      <c r="L16" s="17" t="s">
        <v>19</v>
      </c>
      <c r="M16" s="14"/>
      <c r="N16" s="22"/>
      <c r="O16" s="14"/>
      <c r="P16" s="26"/>
      <c r="Q16" s="17" t="s">
        <v>20</v>
      </c>
      <c r="R16" s="16"/>
      <c r="S16" s="14"/>
      <c r="T16" s="14"/>
      <c r="U16" s="29"/>
      <c r="V16" s="14"/>
      <c r="W16" s="28"/>
      <c r="X16" s="28"/>
      <c r="Y16" s="60" t="s">
        <v>23</v>
      </c>
      <c r="Z16" s="60" t="s">
        <v>13</v>
      </c>
      <c r="AA16" s="29"/>
      <c r="AB16" s="24"/>
      <c r="AC16" s="14"/>
      <c r="AD16" s="31"/>
      <c r="AE16" s="14"/>
      <c r="AF16" s="17" t="s">
        <v>7</v>
      </c>
      <c r="AG16" s="14"/>
      <c r="AH16" s="17" t="s">
        <v>20</v>
      </c>
      <c r="AI16" s="17" t="s">
        <v>21</v>
      </c>
      <c r="AJ16" s="14"/>
      <c r="AK16" s="14"/>
      <c r="AL16" s="14"/>
      <c r="AM16" s="17" t="s">
        <v>11</v>
      </c>
      <c r="AN16" s="14"/>
      <c r="AO16" s="14"/>
      <c r="AP16" s="14"/>
      <c r="AQ16" s="14"/>
      <c r="AR16" s="52" t="s">
        <v>13</v>
      </c>
      <c r="AS16" s="14"/>
      <c r="AT16" s="17" t="s">
        <v>19</v>
      </c>
      <c r="AU16" s="17" t="s">
        <v>20</v>
      </c>
      <c r="AV16" s="14"/>
      <c r="AW16" s="17" t="s">
        <v>7</v>
      </c>
      <c r="AX16" s="17" t="s">
        <v>13</v>
      </c>
      <c r="AY16" s="14"/>
      <c r="AZ16" s="14"/>
      <c r="BA16" s="14"/>
      <c r="BB16" s="14"/>
      <c r="BC16" s="14"/>
      <c r="BD16" s="14"/>
      <c r="BE16" s="14"/>
      <c r="BF16" s="14"/>
      <c r="BG16" s="14"/>
      <c r="BH16" s="17" t="s">
        <v>23</v>
      </c>
      <c r="BI16" s="14"/>
      <c r="BJ16" s="14"/>
      <c r="BK16" s="14"/>
      <c r="BL16" s="14"/>
      <c r="BM16" s="14"/>
      <c r="BN16" s="17" t="s">
        <v>11</v>
      </c>
      <c r="BO16" s="14"/>
      <c r="BP16" s="14"/>
      <c r="BQ16" s="17" t="s">
        <v>13</v>
      </c>
      <c r="BR16" s="14"/>
      <c r="BS16" s="17" t="s">
        <v>10</v>
      </c>
      <c r="BT16" s="14"/>
      <c r="BU16" s="14"/>
      <c r="BV16" s="14"/>
      <c r="BW16" s="17" t="s">
        <v>23</v>
      </c>
      <c r="BX16" s="17" t="s">
        <v>20</v>
      </c>
      <c r="BY16" s="14"/>
      <c r="BZ16" s="14"/>
      <c r="CA16" s="14"/>
      <c r="CB16" s="17" t="s">
        <v>19</v>
      </c>
      <c r="CC16" s="17" t="s">
        <v>13</v>
      </c>
      <c r="CD16" s="17" t="s">
        <v>21</v>
      </c>
      <c r="CE16" s="14"/>
      <c r="CF16" s="14"/>
      <c r="CG16" s="14"/>
      <c r="CH16" s="14"/>
      <c r="CI16" s="14"/>
      <c r="CJ16" s="14"/>
      <c r="CK16" s="17" t="s">
        <v>7</v>
      </c>
      <c r="CL16" s="14"/>
      <c r="CM16" s="17" t="s">
        <v>20</v>
      </c>
      <c r="CN16" s="14"/>
      <c r="CO16" s="14"/>
      <c r="CP16" s="14"/>
      <c r="CQ16" s="14"/>
      <c r="CR16" s="17" t="s">
        <v>23</v>
      </c>
      <c r="CS16" s="17" t="s">
        <v>10</v>
      </c>
      <c r="CT16" s="16"/>
      <c r="CU16" s="10"/>
      <c r="CV16" s="20">
        <v>2</v>
      </c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20">
        <v>4</v>
      </c>
      <c r="DK16" s="10"/>
      <c r="DL16" s="10"/>
      <c r="DM16" s="10"/>
      <c r="DN16" s="10"/>
      <c r="DO16" s="10"/>
      <c r="DP16" s="10"/>
    </row>
    <row r="17" spans="1:120" ht="26">
      <c r="A17" s="18" t="s">
        <v>58</v>
      </c>
      <c r="B17" s="12" t="s">
        <v>17</v>
      </c>
      <c r="D17" s="25" t="s">
        <v>90</v>
      </c>
      <c r="E17" s="14"/>
      <c r="F17" s="14"/>
      <c r="G17" s="14"/>
      <c r="H17" s="14"/>
      <c r="I17" s="14"/>
      <c r="J17" s="14"/>
      <c r="K17" s="14"/>
      <c r="L17" s="14"/>
      <c r="M17" s="17" t="s">
        <v>19</v>
      </c>
      <c r="N17" s="22"/>
      <c r="O17" s="14"/>
      <c r="P17" s="26"/>
      <c r="Q17" s="14"/>
      <c r="R17" s="16"/>
      <c r="S17" s="14"/>
      <c r="T17" s="14"/>
      <c r="U17" s="29"/>
      <c r="V17" s="14"/>
      <c r="W17" s="60" t="s">
        <v>13</v>
      </c>
      <c r="X17" s="28"/>
      <c r="Y17" s="60" t="s">
        <v>23</v>
      </c>
      <c r="Z17" s="28"/>
      <c r="AA17" s="29"/>
      <c r="AB17" s="24"/>
      <c r="AC17" s="14"/>
      <c r="AD17" s="31"/>
      <c r="AE17" s="14"/>
      <c r="AF17" s="17" t="s">
        <v>7</v>
      </c>
      <c r="AG17" s="14"/>
      <c r="AH17" s="14"/>
      <c r="AI17" s="17" t="s">
        <v>21</v>
      </c>
      <c r="AJ17" s="14"/>
      <c r="AK17" s="14"/>
      <c r="AL17" s="14"/>
      <c r="AM17" s="14"/>
      <c r="AN17" s="14"/>
      <c r="AO17" s="17" t="s">
        <v>13</v>
      </c>
      <c r="AP17" s="14"/>
      <c r="AQ17" s="14"/>
      <c r="AR17" s="16"/>
      <c r="AS17" s="14"/>
      <c r="AT17" s="17" t="s">
        <v>68</v>
      </c>
      <c r="AU17" s="17" t="s">
        <v>19</v>
      </c>
      <c r="AV17" s="14"/>
      <c r="AW17" s="14"/>
      <c r="AX17" s="17" t="s">
        <v>7</v>
      </c>
      <c r="AY17" s="14"/>
      <c r="AZ17" s="17" t="s">
        <v>13</v>
      </c>
      <c r="BA17" s="14"/>
      <c r="BB17" s="14"/>
      <c r="BC17" s="14"/>
      <c r="BD17" s="14"/>
      <c r="BE17" s="14"/>
      <c r="BF17" s="14"/>
      <c r="BG17" s="14"/>
      <c r="BH17" s="17" t="s">
        <v>23</v>
      </c>
      <c r="BI17" s="14"/>
      <c r="BJ17" s="14"/>
      <c r="BK17" s="14"/>
      <c r="BL17" s="14"/>
      <c r="BM17" s="14"/>
      <c r="BN17" s="14"/>
      <c r="BO17" s="14"/>
      <c r="BP17" s="14"/>
      <c r="BQ17" s="17" t="s">
        <v>13</v>
      </c>
      <c r="BR17" s="14"/>
      <c r="BS17" s="17" t="s">
        <v>10</v>
      </c>
      <c r="BT17" s="14"/>
      <c r="BU17" s="14"/>
      <c r="BV17" s="17" t="s">
        <v>7</v>
      </c>
      <c r="BW17" s="17" t="s">
        <v>23</v>
      </c>
      <c r="BX17" s="14"/>
      <c r="BY17" s="14"/>
      <c r="BZ17" s="14"/>
      <c r="CA17" s="14"/>
      <c r="CB17" s="17" t="s">
        <v>7</v>
      </c>
      <c r="CC17" s="17" t="s">
        <v>13</v>
      </c>
      <c r="CD17" s="17" t="s">
        <v>19</v>
      </c>
      <c r="CE17" s="17" t="s">
        <v>21</v>
      </c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7" t="s">
        <v>23</v>
      </c>
      <c r="CR17" s="14"/>
      <c r="CS17" s="17" t="s">
        <v>10</v>
      </c>
      <c r="CT17" s="16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</row>
    <row r="18" spans="1:120" ht="14.5">
      <c r="A18" s="18" t="s">
        <v>59</v>
      </c>
      <c r="B18" s="12" t="s">
        <v>12</v>
      </c>
      <c r="D18" s="25" t="s">
        <v>91</v>
      </c>
      <c r="E18" s="14"/>
      <c r="F18" s="14"/>
      <c r="G18" s="14"/>
      <c r="H18" s="14"/>
      <c r="I18" s="14"/>
      <c r="J18" s="14"/>
      <c r="K18" s="17" t="s">
        <v>19</v>
      </c>
      <c r="L18" s="14"/>
      <c r="M18" s="17" t="s">
        <v>19</v>
      </c>
      <c r="N18" s="22"/>
      <c r="O18" s="14"/>
      <c r="P18" s="26"/>
      <c r="Q18" s="14"/>
      <c r="R18" s="16"/>
      <c r="S18" s="17" t="s">
        <v>20</v>
      </c>
      <c r="T18" s="14"/>
      <c r="U18" s="29"/>
      <c r="V18" s="14"/>
      <c r="W18" s="60" t="s">
        <v>13</v>
      </c>
      <c r="X18" s="28"/>
      <c r="Y18" s="60" t="s">
        <v>23</v>
      </c>
      <c r="Z18" s="28"/>
      <c r="AA18" s="29"/>
      <c r="AB18" s="24"/>
      <c r="AC18" s="14"/>
      <c r="AD18" s="31"/>
      <c r="AE18" s="17" t="s">
        <v>21</v>
      </c>
      <c r="AF18" s="17"/>
      <c r="AG18" s="14"/>
      <c r="AH18" s="17" t="s">
        <v>20</v>
      </c>
      <c r="AI18" s="14"/>
      <c r="AJ18" s="14"/>
      <c r="AK18" s="14"/>
      <c r="AL18" s="14"/>
      <c r="AM18" s="14"/>
      <c r="AN18" s="14"/>
      <c r="AO18" s="17" t="s">
        <v>13</v>
      </c>
      <c r="AP18" s="14"/>
      <c r="AQ18" s="14"/>
      <c r="AR18" s="16"/>
      <c r="AS18" s="14"/>
      <c r="AT18" s="17" t="s">
        <v>19</v>
      </c>
      <c r="AU18" s="17" t="s">
        <v>13</v>
      </c>
      <c r="AV18" s="14"/>
      <c r="AW18" s="17" t="s">
        <v>20</v>
      </c>
      <c r="AX18" s="17"/>
      <c r="AY18" s="14"/>
      <c r="AZ18" s="14"/>
      <c r="BA18" s="14"/>
      <c r="BB18" s="14"/>
      <c r="BC18" s="14"/>
      <c r="BD18" s="14"/>
      <c r="BE18" s="14"/>
      <c r="BF18" s="14"/>
      <c r="BG18" s="14"/>
      <c r="BH18" s="17" t="s">
        <v>23</v>
      </c>
      <c r="BI18" s="14"/>
      <c r="BJ18" s="14"/>
      <c r="BK18" s="14"/>
      <c r="BL18" s="14"/>
      <c r="BM18" s="14"/>
      <c r="BN18" s="14"/>
      <c r="BO18" s="14"/>
      <c r="BP18" s="14"/>
      <c r="BQ18" s="17" t="s">
        <v>13</v>
      </c>
      <c r="BR18" s="14"/>
      <c r="BS18" s="17" t="s">
        <v>10</v>
      </c>
      <c r="BT18" s="14"/>
      <c r="BU18" s="14"/>
      <c r="BV18" s="14"/>
      <c r="BW18" s="17" t="s">
        <v>23</v>
      </c>
      <c r="BX18" s="17" t="s">
        <v>20</v>
      </c>
      <c r="BY18" s="14"/>
      <c r="BZ18" s="14"/>
      <c r="CA18" s="14"/>
      <c r="CB18" s="17"/>
      <c r="CC18" s="17" t="s">
        <v>13</v>
      </c>
      <c r="CD18" s="14"/>
      <c r="CE18" s="17" t="s">
        <v>19</v>
      </c>
      <c r="CF18" s="17" t="s">
        <v>21</v>
      </c>
      <c r="CG18" s="14"/>
      <c r="CH18" s="14"/>
      <c r="CI18" s="14"/>
      <c r="CJ18" s="14"/>
      <c r="CK18" s="14"/>
      <c r="CL18" s="17" t="s">
        <v>20</v>
      </c>
      <c r="CM18" s="14"/>
      <c r="CN18" s="14"/>
      <c r="CO18" s="14"/>
      <c r="CP18" s="14"/>
      <c r="CQ18" s="17" t="s">
        <v>23</v>
      </c>
      <c r="CR18" s="14"/>
      <c r="CS18" s="17" t="s">
        <v>10</v>
      </c>
      <c r="CT18" s="16"/>
      <c r="CU18" s="10">
        <f>COUNTIF(E18:CT18,"МАТ")</f>
        <v>0</v>
      </c>
      <c r="CV18" s="10">
        <f>COUNTIF(F18:CU18,"РУС")</f>
        <v>2</v>
      </c>
      <c r="CW18" s="10">
        <f>COUNTIF(G18:CV18,"АЛГ")</f>
        <v>0</v>
      </c>
      <c r="CX18" s="10">
        <f>COUNTIF(H18:CW18,"ГЕМ")</f>
        <v>0</v>
      </c>
      <c r="CY18" s="10">
        <f>COUNTIF(I18:CX18,"ОКР")</f>
        <v>0</v>
      </c>
      <c r="CZ18" s="10">
        <f>COUNTIF(I18:CY18,"БИО")</f>
        <v>5</v>
      </c>
      <c r="DA18" s="10">
        <f>COUNTIF(I18:CZ18,"ГЕО")</f>
        <v>0</v>
      </c>
      <c r="DB18" s="10">
        <f>COUNTIF(I18:DA18,"ИНФ")</f>
        <v>0</v>
      </c>
      <c r="DC18" s="10">
        <f>COUNTIF(J18:DB18,"ИСТ")</f>
        <v>0</v>
      </c>
      <c r="DD18" s="10">
        <f>COUNTIF(K18:DC18,"ОБЩ")</f>
        <v>0</v>
      </c>
      <c r="DE18" s="10">
        <f>COUNTIF(L18:DD18,"ФИЗ")</f>
        <v>0</v>
      </c>
      <c r="DF18" s="10">
        <f>COUNTIF(M18:DE18,"ХИМ")</f>
        <v>3</v>
      </c>
      <c r="DG18" s="10">
        <f>COUNTIF(N18:DF18,"АНГ")</f>
        <v>5</v>
      </c>
      <c r="DH18" s="10">
        <f>COUNTIF(O18:DG18,"НЕМ")</f>
        <v>2</v>
      </c>
      <c r="DI18" s="10">
        <f>COUNTIF(P18:DH18,"ФРА")</f>
        <v>0</v>
      </c>
      <c r="DJ18" s="10">
        <f>COUNTIF(Q18:DI18,"ЛИТ")</f>
        <v>4</v>
      </c>
      <c r="DK18" s="10">
        <f>COUNTIF(R18:DJ18,"ОБЖ")</f>
        <v>0</v>
      </c>
      <c r="DL18" s="10">
        <f>COUNTIF(S18:DK18,"ФЗР")</f>
        <v>0</v>
      </c>
      <c r="DM18" s="10">
        <f>COUNTIF(T18:DL18,"МУЗ")</f>
        <v>0</v>
      </c>
      <c r="DN18" s="10">
        <f>COUNTIF(U18:DM18,"ТЕХ")</f>
        <v>0</v>
      </c>
      <c r="DO18" s="10">
        <f>COUNTIF(V18:DN18,"АСТ")</f>
        <v>0</v>
      </c>
      <c r="DP18" s="10">
        <f>COUNTIF(AA18:DO18,"КУБ")</f>
        <v>0</v>
      </c>
    </row>
    <row r="19" spans="1:120" ht="14.5">
      <c r="A19" s="18" t="s">
        <v>60</v>
      </c>
      <c r="B19" s="12" t="s">
        <v>10</v>
      </c>
      <c r="D19" s="25" t="s">
        <v>92</v>
      </c>
      <c r="E19" s="14"/>
      <c r="F19" s="14"/>
      <c r="G19" s="14"/>
      <c r="H19" s="14"/>
      <c r="I19" s="15"/>
      <c r="J19" s="14"/>
      <c r="K19" s="14"/>
      <c r="L19" s="14"/>
      <c r="M19" s="61" t="s">
        <v>19</v>
      </c>
      <c r="N19" s="14"/>
      <c r="O19" s="29"/>
      <c r="P19" s="17" t="s">
        <v>20</v>
      </c>
      <c r="Q19" s="14"/>
      <c r="R19" s="14"/>
      <c r="S19" s="28"/>
      <c r="T19" s="28"/>
      <c r="U19" s="28"/>
      <c r="V19" s="31"/>
      <c r="W19" s="29"/>
      <c r="X19" s="62" t="s">
        <v>23</v>
      </c>
      <c r="Y19" s="62" t="s">
        <v>13</v>
      </c>
      <c r="Z19" s="29"/>
      <c r="AA19" s="28"/>
      <c r="AB19" s="14"/>
      <c r="AC19" s="14"/>
      <c r="AD19" s="14"/>
      <c r="AE19" s="14"/>
      <c r="AF19" s="63"/>
      <c r="AG19" s="17" t="s">
        <v>20</v>
      </c>
      <c r="AH19" s="14"/>
      <c r="AI19" s="14"/>
      <c r="AJ19" s="31"/>
      <c r="AK19" s="14"/>
      <c r="AL19" s="14"/>
      <c r="AM19" s="14"/>
      <c r="AN19" s="14"/>
      <c r="AO19" s="14"/>
      <c r="AP19" s="17" t="s">
        <v>41</v>
      </c>
      <c r="AQ19" s="17" t="s">
        <v>13</v>
      </c>
      <c r="AR19" s="16"/>
      <c r="AS19" s="14"/>
      <c r="AT19" s="17" t="s">
        <v>83</v>
      </c>
      <c r="AU19" s="17" t="s">
        <v>19</v>
      </c>
      <c r="AV19" s="14"/>
      <c r="AW19" s="17" t="s">
        <v>13</v>
      </c>
      <c r="AX19" s="17"/>
      <c r="AY19" s="14"/>
      <c r="AZ19" s="14"/>
      <c r="BA19" s="14"/>
      <c r="BB19" s="14"/>
      <c r="BC19" s="14"/>
      <c r="BD19" s="14"/>
      <c r="BE19" s="14"/>
      <c r="BF19" s="14"/>
      <c r="BG19" s="17" t="s">
        <v>23</v>
      </c>
      <c r="BH19" s="14"/>
      <c r="BI19" s="14"/>
      <c r="BJ19" s="14"/>
      <c r="BK19" s="14"/>
      <c r="BL19" s="14"/>
      <c r="BM19" s="14"/>
      <c r="BN19" s="14"/>
      <c r="BO19" s="14"/>
      <c r="BP19" s="14"/>
      <c r="BQ19" s="17" t="s">
        <v>13</v>
      </c>
      <c r="BR19" s="14"/>
      <c r="BS19" s="17" t="s">
        <v>10</v>
      </c>
      <c r="BT19" s="14"/>
      <c r="BU19" s="14"/>
      <c r="BV19" s="14"/>
      <c r="BW19" s="17" t="s">
        <v>23</v>
      </c>
      <c r="BX19" s="17" t="s">
        <v>20</v>
      </c>
      <c r="BY19" s="14"/>
      <c r="BZ19" s="14"/>
      <c r="CA19" s="14"/>
      <c r="CB19" s="17"/>
      <c r="CC19" s="17" t="s">
        <v>13</v>
      </c>
      <c r="CD19" s="17" t="s">
        <v>19</v>
      </c>
      <c r="CE19" s="14"/>
      <c r="CF19" s="14"/>
      <c r="CG19" s="14"/>
      <c r="CH19" s="14"/>
      <c r="CI19" s="14"/>
      <c r="CJ19" s="17" t="s">
        <v>20</v>
      </c>
      <c r="CK19" s="14"/>
      <c r="CL19" s="14"/>
      <c r="CM19" s="14"/>
      <c r="CN19" s="14"/>
      <c r="CO19" s="14"/>
      <c r="CP19" s="14"/>
      <c r="CQ19" s="17" t="s">
        <v>23</v>
      </c>
      <c r="CR19" s="17" t="s">
        <v>10</v>
      </c>
      <c r="CS19" s="14"/>
      <c r="CT19" s="16"/>
      <c r="CU19" s="10">
        <f>COUNTIF(E19:CT19,"МАТ")</f>
        <v>0</v>
      </c>
      <c r="CV19" s="10">
        <f>COUNTIF(F19:CU19,"РУС")</f>
        <v>2</v>
      </c>
      <c r="CW19" s="10">
        <f>COUNTIF(G19:CV19,"АЛГ")</f>
        <v>0</v>
      </c>
      <c r="CX19" s="10">
        <f>COUNTIF(H19:CW19,"ГЕМ")</f>
        <v>0</v>
      </c>
      <c r="CY19" s="10">
        <f>COUNTIF(I19:CX19,"ОКР")</f>
        <v>0</v>
      </c>
      <c r="CZ19" s="10">
        <f>COUNTIF(I19:CY19,"БИО")</f>
        <v>5</v>
      </c>
      <c r="DA19" s="10">
        <f>COUNTIF(I19:CZ19,"ГЕО")</f>
        <v>0</v>
      </c>
      <c r="DB19" s="10">
        <f>COUNTIF(I19:DA19,"ИНФ")</f>
        <v>0</v>
      </c>
      <c r="DC19" s="10">
        <f>COUNTIF(J19:DB19,"ИСТ")</f>
        <v>0</v>
      </c>
      <c r="DD19" s="10">
        <f>COUNTIF(K19:DC19,"ОБЩ")</f>
        <v>0</v>
      </c>
      <c r="DE19" s="10">
        <f>COUNTIF(L19:DD19,"ФИЗ")</f>
        <v>0</v>
      </c>
      <c r="DF19" s="10">
        <f>COUNTIF(M19:DE19,"ХИМ")</f>
        <v>3</v>
      </c>
      <c r="DG19" s="10">
        <f>COUNTIF(M19:DF19,"АНГ")</f>
        <v>5</v>
      </c>
      <c r="DH19" s="10">
        <f>COUNTIF(O19:DG19,"НЕМ")</f>
        <v>0</v>
      </c>
      <c r="DI19" s="10">
        <f>COUNTIF(P19:DH19,"ФРА")</f>
        <v>0</v>
      </c>
      <c r="DJ19" s="10">
        <f>COUNTIF(Q19:DI19,"ЛИТ")</f>
        <v>4</v>
      </c>
      <c r="DK19" s="10">
        <f>COUNTIF(R19:DJ19,"ОБЖ")</f>
        <v>0</v>
      </c>
      <c r="DL19" s="10">
        <f>COUNTIF(S19:DK19,"ФЗР")</f>
        <v>0</v>
      </c>
      <c r="DM19" s="10">
        <f>COUNTIF(T19:DL19,"МУЗ")</f>
        <v>0</v>
      </c>
      <c r="DN19" s="10">
        <f>COUNTIF(U19:DM19,"ТЕХ")</f>
        <v>0</v>
      </c>
      <c r="DO19" s="10">
        <f>COUNTIF(V19:DN19,"АСТ")</f>
        <v>0</v>
      </c>
      <c r="DP19" s="10">
        <f>COUNTIF(AA19:DO19,"КУБ")</f>
        <v>0</v>
      </c>
    </row>
    <row r="20" spans="1:120" ht="29">
      <c r="A20" s="18" t="s">
        <v>61</v>
      </c>
      <c r="B20" s="12" t="s">
        <v>27</v>
      </c>
      <c r="D20" s="25" t="s">
        <v>93</v>
      </c>
      <c r="E20" s="14"/>
      <c r="F20" s="14"/>
      <c r="G20" s="14"/>
      <c r="H20" s="14"/>
      <c r="I20" s="24"/>
      <c r="J20" s="14"/>
      <c r="K20" s="14"/>
      <c r="L20" s="52" t="s">
        <v>23</v>
      </c>
      <c r="M20" s="14"/>
      <c r="N20" s="17"/>
      <c r="O20" s="29"/>
      <c r="P20" s="14"/>
      <c r="Q20" s="14"/>
      <c r="R20" s="14"/>
      <c r="S20" s="17" t="s">
        <v>10</v>
      </c>
      <c r="T20" s="17" t="s">
        <v>20</v>
      </c>
      <c r="U20" s="14"/>
      <c r="V20" s="31"/>
      <c r="W20" s="63" t="s">
        <v>19</v>
      </c>
      <c r="X20" s="31"/>
      <c r="Y20" s="31"/>
      <c r="Z20" s="31"/>
      <c r="AA20" s="14"/>
      <c r="AB20" s="14"/>
      <c r="AC20" s="17" t="s">
        <v>21</v>
      </c>
      <c r="AD20" s="17" t="s">
        <v>10</v>
      </c>
      <c r="AE20" s="14"/>
      <c r="AF20" s="31"/>
      <c r="AG20" s="14"/>
      <c r="AH20" s="14"/>
      <c r="AI20" s="17" t="s">
        <v>20</v>
      </c>
      <c r="AJ20" s="31"/>
      <c r="AK20" s="14"/>
      <c r="AL20" s="17" t="s">
        <v>13</v>
      </c>
      <c r="AM20" s="14"/>
      <c r="AN20" s="14"/>
      <c r="AO20" s="14"/>
      <c r="AP20" s="17" t="s">
        <v>10</v>
      </c>
      <c r="AQ20" s="14"/>
      <c r="AR20" s="52" t="s">
        <v>7</v>
      </c>
      <c r="AS20" s="14"/>
      <c r="AT20" s="14"/>
      <c r="AU20" s="14"/>
      <c r="AV20" s="14"/>
      <c r="AW20" s="14"/>
      <c r="AX20" s="17" t="s">
        <v>49</v>
      </c>
      <c r="AY20" s="14"/>
      <c r="AZ20" s="17" t="s">
        <v>11</v>
      </c>
      <c r="BA20" s="14"/>
      <c r="BB20" s="17" t="s">
        <v>19</v>
      </c>
      <c r="BC20" s="17" t="s">
        <v>23</v>
      </c>
      <c r="BD20" s="17" t="s">
        <v>10</v>
      </c>
      <c r="BE20" s="14"/>
      <c r="BF20" s="14"/>
      <c r="BG20" s="14"/>
      <c r="BH20" s="14"/>
      <c r="BI20" s="14"/>
      <c r="BJ20" s="14"/>
      <c r="BK20" s="14"/>
      <c r="BL20" s="17" t="s">
        <v>23</v>
      </c>
      <c r="BM20" s="14"/>
      <c r="BN20" s="14"/>
      <c r="BO20" s="14"/>
      <c r="BP20" s="14"/>
      <c r="BQ20" s="14"/>
      <c r="BR20" s="14"/>
      <c r="BS20" s="17" t="s">
        <v>19</v>
      </c>
      <c r="BT20" s="17" t="s">
        <v>20</v>
      </c>
      <c r="BU20" s="14"/>
      <c r="BV20" s="17" t="s">
        <v>7</v>
      </c>
      <c r="BW20" s="14"/>
      <c r="BX20" s="14"/>
      <c r="BY20" s="17"/>
      <c r="BZ20" s="17" t="s">
        <v>23</v>
      </c>
      <c r="CA20" s="17" t="s">
        <v>11</v>
      </c>
      <c r="CB20" s="14"/>
      <c r="CC20" s="14"/>
      <c r="CD20" s="17" t="s">
        <v>21</v>
      </c>
      <c r="CE20" s="14"/>
      <c r="CF20" s="14"/>
      <c r="CG20" s="14"/>
      <c r="CH20" s="14"/>
      <c r="CI20" s="14"/>
      <c r="CJ20" s="17" t="s">
        <v>20</v>
      </c>
      <c r="CK20" s="17"/>
      <c r="CL20" s="17" t="s">
        <v>10</v>
      </c>
      <c r="CM20" s="17" t="s">
        <v>13</v>
      </c>
      <c r="CN20" s="14"/>
      <c r="CO20" s="14"/>
      <c r="CP20" s="14"/>
      <c r="CQ20" s="14"/>
      <c r="CR20" s="14"/>
      <c r="CS20" s="14"/>
      <c r="CT20" s="16"/>
      <c r="CU20" s="10">
        <f>COUNTIF(E20:CT20,"МАТ")</f>
        <v>0</v>
      </c>
      <c r="CV20" s="10">
        <f>COUNTIF(F20:CU20,"РУС")</f>
        <v>5</v>
      </c>
      <c r="CW20" s="10">
        <f>COUNTIF(G20:CV20,"АЛГ")</f>
        <v>2</v>
      </c>
      <c r="CX20" s="10">
        <f>COUNTIF(H20:CW20,"ГЕМ")</f>
        <v>2</v>
      </c>
      <c r="CY20" s="10">
        <f>COUNTIF(I20:CX20,"ОКР")</f>
        <v>0</v>
      </c>
      <c r="CZ20" s="10">
        <f>COUNTIF(I20:CY20,"БИО")</f>
        <v>2</v>
      </c>
      <c r="DA20" s="10">
        <f>COUNTIF(I20:CZ20,"ГЕО")</f>
        <v>0</v>
      </c>
      <c r="DB20" s="10">
        <f>COUNTIF(I20:DA20,"ИНФ")</f>
        <v>0</v>
      </c>
      <c r="DC20" s="10">
        <f>COUNTIF(J20:DB20,"ИСТ")</f>
        <v>0</v>
      </c>
      <c r="DD20" s="10">
        <f>COUNTIF(K20:DC20,"ОБЩ")</f>
        <v>0</v>
      </c>
      <c r="DE20" s="10">
        <f>COUNTIF(L20:DD20,"ФИЗ")</f>
        <v>0</v>
      </c>
      <c r="DF20" s="10">
        <f>COUNTIF(L20:DE20,"ХИМ")</f>
        <v>3</v>
      </c>
      <c r="DG20" s="10">
        <f>COUNTIF(L20:DF20,"АНГ")</f>
        <v>4</v>
      </c>
      <c r="DH20" s="10">
        <f>COUNTIF(O20:DG20,"НЕМ")</f>
        <v>2</v>
      </c>
      <c r="DI20" s="10">
        <f>COUNTIF(P20:DH20,"ФРА")</f>
        <v>0</v>
      </c>
      <c r="DJ20" s="10">
        <f>COUNTIF(Q20:DI20,"ЛИТ")</f>
        <v>3</v>
      </c>
      <c r="DK20" s="10">
        <f>COUNTIF(R20:DJ20,"ОБЖ")</f>
        <v>0</v>
      </c>
      <c r="DL20" s="10">
        <f>COUNTIF(S20:DK20,"ФЗР")</f>
        <v>0</v>
      </c>
      <c r="DM20" s="10">
        <f>COUNTIF(T20:DL20,"МУЗ")</f>
        <v>0</v>
      </c>
      <c r="DN20" s="10">
        <f>COUNTIF(U20:DM20,"ТЕХ")</f>
        <v>0</v>
      </c>
      <c r="DO20" s="10">
        <f>COUNTIF(V20:DN20,"АСТ")</f>
        <v>0</v>
      </c>
      <c r="DP20" s="10">
        <f>COUNTIF(AA20:DO20,"КУБ")</f>
        <v>0</v>
      </c>
    </row>
    <row r="21" spans="1:120" ht="15.75" customHeight="1">
      <c r="A21" s="18" t="s">
        <v>62</v>
      </c>
      <c r="B21" s="12" t="s">
        <v>18</v>
      </c>
      <c r="D21" s="25" t="s">
        <v>94</v>
      </c>
      <c r="E21" s="14"/>
      <c r="F21" s="14"/>
      <c r="G21" s="14"/>
      <c r="H21" s="14"/>
      <c r="I21" s="24"/>
      <c r="J21" s="14"/>
      <c r="K21" s="14"/>
      <c r="L21" s="32"/>
      <c r="M21" s="22"/>
      <c r="N21" s="22"/>
      <c r="O21" s="29"/>
      <c r="P21" s="14"/>
      <c r="Q21" s="14"/>
      <c r="R21" s="14"/>
      <c r="S21" s="14"/>
      <c r="T21" s="14"/>
      <c r="U21" s="14"/>
      <c r="V21" s="31"/>
      <c r="W21" s="31"/>
      <c r="X21" s="63" t="s">
        <v>19</v>
      </c>
      <c r="Y21" s="31"/>
      <c r="Z21" s="31"/>
      <c r="AA21" s="14"/>
      <c r="AB21" s="14"/>
      <c r="AC21" s="14"/>
      <c r="AD21" s="17" t="s">
        <v>10</v>
      </c>
      <c r="AE21" s="17" t="s">
        <v>21</v>
      </c>
      <c r="AF21" s="63" t="s">
        <v>23</v>
      </c>
      <c r="AG21" s="14"/>
      <c r="AH21" s="14"/>
      <c r="AI21" s="14"/>
      <c r="AJ21" s="31"/>
      <c r="AK21" s="14"/>
      <c r="AL21" s="17" t="s">
        <v>13</v>
      </c>
      <c r="AM21" s="17"/>
      <c r="AN21" s="17"/>
      <c r="AO21" s="14"/>
      <c r="AP21" s="17" t="s">
        <v>10</v>
      </c>
      <c r="AQ21" s="17"/>
      <c r="AR21" s="52"/>
      <c r="AS21" s="14"/>
      <c r="AT21" s="14"/>
      <c r="AU21" s="14"/>
      <c r="AV21" s="14"/>
      <c r="AW21" s="14"/>
      <c r="AX21" s="17"/>
      <c r="AY21" s="14"/>
      <c r="AZ21" s="14"/>
      <c r="BA21" s="17" t="s">
        <v>11</v>
      </c>
      <c r="BB21" s="14"/>
      <c r="BC21" s="17" t="s">
        <v>19</v>
      </c>
      <c r="BD21" s="17" t="s">
        <v>23</v>
      </c>
      <c r="BE21" s="14"/>
      <c r="BF21" s="14"/>
      <c r="BG21" s="17" t="s">
        <v>10</v>
      </c>
      <c r="BH21" s="14"/>
      <c r="BI21" s="17" t="s">
        <v>23</v>
      </c>
      <c r="BJ21" s="14"/>
      <c r="BK21" s="14"/>
      <c r="BL21" s="14"/>
      <c r="BM21" s="14"/>
      <c r="BN21" s="14"/>
      <c r="BO21" s="17" t="s">
        <v>11</v>
      </c>
      <c r="BP21" s="17" t="s">
        <v>23</v>
      </c>
      <c r="BQ21" s="14"/>
      <c r="BR21" s="14"/>
      <c r="BS21" s="17" t="s">
        <v>10</v>
      </c>
      <c r="BT21" s="17" t="s">
        <v>19</v>
      </c>
      <c r="BU21" s="17" t="s">
        <v>23</v>
      </c>
      <c r="BV21" s="17" t="s">
        <v>7</v>
      </c>
      <c r="BW21" s="14"/>
      <c r="BX21" s="14"/>
      <c r="BY21" s="14"/>
      <c r="BZ21" s="17" t="s">
        <v>7</v>
      </c>
      <c r="CA21" s="17"/>
      <c r="CB21" s="14"/>
      <c r="CC21" s="14"/>
      <c r="CD21" s="14"/>
      <c r="CE21" s="17" t="s">
        <v>21</v>
      </c>
      <c r="CF21" s="17" t="s">
        <v>23</v>
      </c>
      <c r="CG21" s="14"/>
      <c r="CH21" s="14"/>
      <c r="CI21" s="14"/>
      <c r="CJ21" s="14"/>
      <c r="CK21" s="14"/>
      <c r="CL21" s="14"/>
      <c r="CM21" s="17" t="s">
        <v>13</v>
      </c>
      <c r="CN21" s="14"/>
      <c r="CO21" s="14"/>
      <c r="CP21" s="14"/>
      <c r="CQ21" s="17" t="s">
        <v>11</v>
      </c>
      <c r="CR21" s="14"/>
      <c r="CS21" s="14"/>
      <c r="CT21" s="16"/>
      <c r="CU21" s="10">
        <f>COUNTIF(E21:CT21,"МАТ")</f>
        <v>0</v>
      </c>
      <c r="CV21" s="10">
        <f>COUNTIF(F21:CU21,"РУС")</f>
        <v>4</v>
      </c>
      <c r="CW21" s="10">
        <f>COUNTIF(G21:CV21,"АЛГ")</f>
        <v>2</v>
      </c>
      <c r="CX21" s="10">
        <f>COUNTIF(H21:CW21,"ГЕМ")</f>
        <v>3</v>
      </c>
      <c r="CY21" s="10">
        <f>COUNTIF(I21:CX21,"ОКР")</f>
        <v>0</v>
      </c>
      <c r="CZ21" s="10">
        <f>COUNTIF(I21:CY21,"БИО")</f>
        <v>2</v>
      </c>
      <c r="DA21" s="10">
        <f>COUNTIF(I21:CZ21,"ГЕО")</f>
        <v>0</v>
      </c>
      <c r="DB21" s="10">
        <f>COUNTIF(I21:DA21,"ИНФ")</f>
        <v>0</v>
      </c>
      <c r="DC21" s="10">
        <f>COUNTIF(J21:DB21,"ИСТ")</f>
        <v>0</v>
      </c>
      <c r="DD21" s="10">
        <f>COUNTIF(K21:DC21,"ОБЩ")</f>
        <v>0</v>
      </c>
      <c r="DE21" s="10">
        <f>COUNTIF(L21:DD21,"ФИЗ")</f>
        <v>0</v>
      </c>
      <c r="DF21" s="10">
        <f>COUNTIF(L21:DE21,"ХИМ")</f>
        <v>3</v>
      </c>
      <c r="DG21" s="10">
        <f>COUNTIF(L21:DF21,"АНГ")</f>
        <v>0</v>
      </c>
      <c r="DH21" s="10">
        <f>COUNTIF(O21:DG21,"НЕМ")</f>
        <v>2</v>
      </c>
      <c r="DI21" s="10">
        <f>COUNTIF(P21:DH21,"ФРА")</f>
        <v>0</v>
      </c>
      <c r="DJ21" s="10">
        <f>COUNTIF(Q21:DI21,"ЛИТ")</f>
        <v>6</v>
      </c>
      <c r="DK21" s="10">
        <f>COUNTIF(R21:DJ21,"ОБЖ")</f>
        <v>0</v>
      </c>
      <c r="DL21" s="10">
        <f>COUNTIF(S21:DK21,"ФЗР")</f>
        <v>0</v>
      </c>
      <c r="DM21" s="10">
        <f>COUNTIF(T21:DL21,"МУЗ")</f>
        <v>0</v>
      </c>
      <c r="DN21" s="10">
        <f>COUNTIF(U21:DM21,"ТЕХ")</f>
        <v>0</v>
      </c>
      <c r="DO21" s="10">
        <f>COUNTIF(V21:DN21,"АСТ")</f>
        <v>0</v>
      </c>
      <c r="DP21" s="10">
        <f>COUNTIF(AA21:DO21,"КУБ")</f>
        <v>0</v>
      </c>
    </row>
    <row r="22" spans="1:120" ht="15.75" customHeight="1">
      <c r="A22" s="18" t="s">
        <v>63</v>
      </c>
      <c r="B22" s="12" t="s">
        <v>25</v>
      </c>
      <c r="D22" s="25" t="s">
        <v>95</v>
      </c>
      <c r="E22" s="14"/>
      <c r="F22" s="14"/>
      <c r="G22" s="14"/>
      <c r="H22" s="14"/>
      <c r="I22" s="24"/>
      <c r="J22" s="14"/>
      <c r="K22" s="16"/>
      <c r="L22" s="14"/>
      <c r="M22" s="14"/>
      <c r="N22" s="14"/>
      <c r="O22" s="29"/>
      <c r="P22" s="14"/>
      <c r="Q22" s="15"/>
      <c r="R22" s="14"/>
      <c r="S22" s="17" t="s">
        <v>10</v>
      </c>
      <c r="T22" s="14"/>
      <c r="U22" s="14"/>
      <c r="V22" s="31"/>
      <c r="W22" s="63" t="s">
        <v>19</v>
      </c>
      <c r="X22" s="31"/>
      <c r="Y22" s="31"/>
      <c r="Z22" s="31"/>
      <c r="AA22" s="17" t="s">
        <v>23</v>
      </c>
      <c r="AB22" s="14"/>
      <c r="AC22" s="17" t="s">
        <v>10</v>
      </c>
      <c r="AD22" s="14"/>
      <c r="AE22" s="17" t="s">
        <v>21</v>
      </c>
      <c r="AF22" s="31"/>
      <c r="AG22" s="14"/>
      <c r="AH22" s="14"/>
      <c r="AI22" s="14"/>
      <c r="AJ22" s="31"/>
      <c r="AK22" s="14"/>
      <c r="AL22" s="17" t="s">
        <v>13</v>
      </c>
      <c r="AM22" s="14"/>
      <c r="AN22" s="14"/>
      <c r="AO22" s="17" t="s">
        <v>10</v>
      </c>
      <c r="AP22" s="14"/>
      <c r="AQ22" s="14"/>
      <c r="AR22" s="52" t="s">
        <v>7</v>
      </c>
      <c r="AS22" s="14"/>
      <c r="AT22" s="14"/>
      <c r="AU22" s="14"/>
      <c r="AV22" s="14"/>
      <c r="AW22" s="14"/>
      <c r="AX22" s="17" t="s">
        <v>11</v>
      </c>
      <c r="AY22" s="17" t="s">
        <v>23</v>
      </c>
      <c r="AZ22" s="14"/>
      <c r="BA22" s="14"/>
      <c r="BB22" s="17" t="s">
        <v>19</v>
      </c>
      <c r="BC22" s="14"/>
      <c r="BD22" s="14"/>
      <c r="BE22" s="14"/>
      <c r="BF22" s="14"/>
      <c r="BG22" s="14"/>
      <c r="BH22" s="17" t="s">
        <v>23</v>
      </c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7" t="s">
        <v>19</v>
      </c>
      <c r="BT22" s="14"/>
      <c r="BU22" s="14"/>
      <c r="BV22" s="17" t="s">
        <v>23</v>
      </c>
      <c r="BW22" s="14"/>
      <c r="BX22" s="14"/>
      <c r="BY22" s="14"/>
      <c r="BZ22" s="14"/>
      <c r="CA22" s="17" t="s">
        <v>11</v>
      </c>
      <c r="CB22" s="14"/>
      <c r="CC22" s="14"/>
      <c r="CD22" s="14"/>
      <c r="CE22" s="17" t="s">
        <v>21</v>
      </c>
      <c r="CF22" s="14"/>
      <c r="CG22" s="14"/>
      <c r="CH22" s="14"/>
      <c r="CI22" s="14"/>
      <c r="CJ22" s="14"/>
      <c r="CK22" s="14"/>
      <c r="CL22" s="14"/>
      <c r="CM22" s="17" t="s">
        <v>13</v>
      </c>
      <c r="CN22" s="14"/>
      <c r="CO22" s="14"/>
      <c r="CP22" s="14"/>
      <c r="CQ22" s="14"/>
      <c r="CR22" s="14"/>
      <c r="CS22" s="17" t="s">
        <v>23</v>
      </c>
      <c r="CT22" s="16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</row>
    <row r="23" spans="1:120" ht="15.75" customHeight="1">
      <c r="A23" s="18" t="s">
        <v>64</v>
      </c>
      <c r="B23" s="12" t="s">
        <v>22</v>
      </c>
      <c r="D23" s="25" t="s">
        <v>96</v>
      </c>
      <c r="E23" s="14"/>
      <c r="F23" s="14"/>
      <c r="G23" s="14"/>
      <c r="H23" s="14"/>
      <c r="I23" s="14"/>
      <c r="J23" s="14"/>
      <c r="K23" s="14"/>
      <c r="L23" s="28"/>
      <c r="M23" s="28"/>
      <c r="N23" s="28"/>
      <c r="O23" s="14"/>
      <c r="P23" s="14"/>
      <c r="Q23" s="29"/>
      <c r="R23" s="14"/>
      <c r="S23" s="17" t="s">
        <v>10</v>
      </c>
      <c r="T23" s="17" t="s">
        <v>20</v>
      </c>
      <c r="U23" s="14"/>
      <c r="V23" s="14"/>
      <c r="W23" s="14"/>
      <c r="X23" s="17" t="s">
        <v>19</v>
      </c>
      <c r="Y23" s="14"/>
      <c r="Z23" s="14"/>
      <c r="AA23" s="17" t="s">
        <v>23</v>
      </c>
      <c r="AB23" s="14"/>
      <c r="AC23" s="17" t="s">
        <v>10</v>
      </c>
      <c r="AD23" s="14"/>
      <c r="AE23" s="14"/>
      <c r="AF23" s="14"/>
      <c r="AG23" s="14"/>
      <c r="AH23" s="17" t="s">
        <v>21</v>
      </c>
      <c r="AI23" s="17" t="s">
        <v>20</v>
      </c>
      <c r="AJ23" s="31"/>
      <c r="AK23" s="33"/>
      <c r="AL23" s="14"/>
      <c r="AM23" s="17" t="s">
        <v>13</v>
      </c>
      <c r="AN23" s="14"/>
      <c r="AO23" s="17" t="s">
        <v>10</v>
      </c>
      <c r="AP23" s="14"/>
      <c r="AQ23" s="17"/>
      <c r="AR23" s="52"/>
      <c r="AS23" s="14"/>
      <c r="AT23" s="14"/>
      <c r="AU23" s="14"/>
      <c r="AV23" s="14"/>
      <c r="AW23" s="14"/>
      <c r="AX23" s="17" t="s">
        <v>20</v>
      </c>
      <c r="AY23" s="17" t="s">
        <v>23</v>
      </c>
      <c r="AZ23" s="14"/>
      <c r="BA23" s="17" t="s">
        <v>11</v>
      </c>
      <c r="BB23" s="14"/>
      <c r="BC23" s="17" t="s">
        <v>19</v>
      </c>
      <c r="BD23" s="14"/>
      <c r="BE23" s="14"/>
      <c r="BF23" s="14"/>
      <c r="BG23" s="14"/>
      <c r="BH23" s="17" t="s">
        <v>23</v>
      </c>
      <c r="BI23" s="14"/>
      <c r="BJ23" s="14"/>
      <c r="BK23" s="14"/>
      <c r="BL23" s="14"/>
      <c r="BM23" s="14"/>
      <c r="BN23" s="14"/>
      <c r="BO23" s="17" t="s">
        <v>11</v>
      </c>
      <c r="BP23" s="14"/>
      <c r="BQ23" s="14"/>
      <c r="BR23" s="14"/>
      <c r="BS23" s="14"/>
      <c r="BT23" s="17" t="s">
        <v>97</v>
      </c>
      <c r="BU23" s="14"/>
      <c r="BV23" s="17" t="s">
        <v>23</v>
      </c>
      <c r="BW23" s="14"/>
      <c r="BX23" s="14"/>
      <c r="BY23" s="14"/>
      <c r="BZ23" s="17" t="s">
        <v>7</v>
      </c>
      <c r="CA23" s="17" t="s">
        <v>10</v>
      </c>
      <c r="CB23" s="14"/>
      <c r="CC23" s="14"/>
      <c r="CD23" s="14"/>
      <c r="CE23" s="14"/>
      <c r="CF23" s="14"/>
      <c r="CG23" s="14"/>
      <c r="CH23" s="14"/>
      <c r="CI23" s="17" t="s">
        <v>21</v>
      </c>
      <c r="CJ23" s="17" t="s">
        <v>20</v>
      </c>
      <c r="CK23" s="14"/>
      <c r="CL23" s="14"/>
      <c r="CM23" s="14"/>
      <c r="CN23" s="14"/>
      <c r="CO23" s="17" t="s">
        <v>13</v>
      </c>
      <c r="CP23" s="14"/>
      <c r="CQ23" s="17" t="s">
        <v>11</v>
      </c>
      <c r="CR23" s="14"/>
      <c r="CS23" s="17" t="s">
        <v>23</v>
      </c>
      <c r="CT23" s="16"/>
      <c r="CU23" s="10">
        <f>COUNTIF(E23:CT23,"МАТ")</f>
        <v>0</v>
      </c>
      <c r="CV23" s="10">
        <f>COUNTIF(F23:CU23,"РУС")</f>
        <v>4</v>
      </c>
      <c r="CW23" s="10">
        <f>COUNTIF(G23:CV23,"АЛГ")</f>
        <v>1</v>
      </c>
      <c r="CX23" s="10">
        <f>COUNTIF(H23:CW23,"ГЕМ")</f>
        <v>3</v>
      </c>
      <c r="CY23" s="10">
        <f>COUNTIF(I23:CX23,"ОКР")</f>
        <v>0</v>
      </c>
      <c r="CZ23" s="10">
        <f>COUNTIF(I23:CY23,"БИО")</f>
        <v>2</v>
      </c>
      <c r="DA23" s="10">
        <f>COUNTIF(I23:CZ23,"ГЕО")</f>
        <v>0</v>
      </c>
      <c r="DB23" s="10">
        <f>COUNTIF(I23:DA23,"ИНФ")</f>
        <v>0</v>
      </c>
      <c r="DC23" s="10">
        <f>COUNTIF(J23:DB23,"ИСТ")</f>
        <v>0</v>
      </c>
      <c r="DD23" s="10">
        <f>COUNTIF(K23:DC23,"ОБЩ")</f>
        <v>0</v>
      </c>
      <c r="DE23" s="10">
        <f>COUNTIF(L23:DD23,"ФИЗ")</f>
        <v>0</v>
      </c>
      <c r="DF23" s="10">
        <f>COUNTIF(M23:DE23,"ХИМ")</f>
        <v>2</v>
      </c>
      <c r="DG23" s="10">
        <f>COUNTIF(N23:DF23,"АНГ")</f>
        <v>4</v>
      </c>
      <c r="DH23" s="10">
        <f>COUNTIF(O23:DG23,"НЕМ")</f>
        <v>2</v>
      </c>
      <c r="DI23" s="10">
        <f>COUNTIF(P23:DH23,"ФРА")</f>
        <v>0</v>
      </c>
      <c r="DJ23" s="10">
        <f>COUNTIF(Q23:DI23,"ЛИТ")</f>
        <v>5</v>
      </c>
      <c r="DK23" s="10">
        <f>COUNTIF(R23:DJ23,"ОБЖ")</f>
        <v>0</v>
      </c>
      <c r="DL23" s="10">
        <f>COUNTIF(S23:DK23,"ФЗР")</f>
        <v>0</v>
      </c>
      <c r="DM23" s="10">
        <f>COUNTIF(T23:DL23,"МУЗ")</f>
        <v>0</v>
      </c>
      <c r="DN23" s="10">
        <f>COUNTIF(U23:DM23,"ТЕХ")</f>
        <v>0</v>
      </c>
      <c r="DO23" s="10">
        <f>COUNTIF(V23:DN23,"АСТ")</f>
        <v>0</v>
      </c>
      <c r="DP23" s="10">
        <f>COUNTIF(AA23:DO23,"КУБ")</f>
        <v>0</v>
      </c>
    </row>
    <row r="24" spans="1:120" ht="15.75" customHeight="1">
      <c r="A24" s="18" t="s">
        <v>65</v>
      </c>
      <c r="B24" s="12" t="s">
        <v>19</v>
      </c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7" t="s">
        <v>19</v>
      </c>
      <c r="P24" s="14"/>
      <c r="Q24" s="29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31"/>
      <c r="AK24" s="33"/>
      <c r="AL24" s="14"/>
      <c r="AM24" s="14"/>
      <c r="AN24" s="14"/>
      <c r="AO24" s="15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6"/>
      <c r="CU24" s="10">
        <f>COUNTIF(E24:CT24,"МАТ")</f>
        <v>0</v>
      </c>
      <c r="CV24" s="10">
        <f>COUNTIF(F24:CU24,"РУС")</f>
        <v>0</v>
      </c>
      <c r="CW24" s="10">
        <f>COUNTIF(G24:CV24,"АЛГ")</f>
        <v>0</v>
      </c>
      <c r="CX24" s="10">
        <f>COUNTIF(H24:CW24,"ГЕМ")</f>
        <v>0</v>
      </c>
      <c r="CY24" s="10">
        <f>COUNTIF(I24:CX24,"ОКР")</f>
        <v>0</v>
      </c>
      <c r="CZ24" s="10">
        <f>COUNTIF(I24:CY24,"БИО")</f>
        <v>0</v>
      </c>
      <c r="DA24" s="10">
        <f>COUNTIF(I24:CZ24,"ГЕО")</f>
        <v>0</v>
      </c>
      <c r="DB24" s="10">
        <f>COUNTIF(I24:DA24,"ИНФ")</f>
        <v>0</v>
      </c>
      <c r="DC24" s="10">
        <f>COUNTIF(J24:DB24,"ИСТ")</f>
        <v>0</v>
      </c>
      <c r="DD24" s="10">
        <f>COUNTIF(K24:DC24,"ОБЩ")</f>
        <v>0</v>
      </c>
      <c r="DE24" s="10">
        <f>COUNTIF(L24:DD24,"ФИЗ")</f>
        <v>0</v>
      </c>
      <c r="DF24" s="10">
        <f>COUNTIF(M24:DE24,"ХИМ")</f>
        <v>1</v>
      </c>
      <c r="DG24" s="10">
        <f>COUNTIF(N24:DF24,"АНГ")</f>
        <v>0</v>
      </c>
      <c r="DH24" s="10">
        <f>COUNTIF(O24:DG24,"НЕМ")</f>
        <v>0</v>
      </c>
      <c r="DI24" s="10">
        <f>COUNTIF(P24:DH24,"ФРА")</f>
        <v>0</v>
      </c>
      <c r="DJ24" s="10">
        <f>COUNTIF(Q24:DI24,"ЛИТ")</f>
        <v>0</v>
      </c>
      <c r="DK24" s="10">
        <f>COUNTIF(R24:DJ24,"ОБЖ")</f>
        <v>0</v>
      </c>
      <c r="DL24" s="10">
        <f>COUNTIF(S24:DK24,"ФЗР")</f>
        <v>0</v>
      </c>
      <c r="DM24" s="10">
        <f>COUNTIF(T24:DL24,"МУЗ")</f>
        <v>0</v>
      </c>
      <c r="DN24" s="10">
        <f>COUNTIF(U24:DM24,"ТЕХ")</f>
        <v>0</v>
      </c>
      <c r="DO24" s="10">
        <f>COUNTIF(V24:DN24,"АСТ")</f>
        <v>0</v>
      </c>
      <c r="DP24" s="10">
        <f>COUNTIF(AA24:DO24,"КУБ")</f>
        <v>0</v>
      </c>
    </row>
    <row r="25" spans="1:120" ht="15.75" customHeight="1">
      <c r="A25" s="18"/>
      <c r="B25" s="12"/>
      <c r="D25" s="2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29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31"/>
      <c r="AK25" s="33"/>
      <c r="AL25" s="14"/>
      <c r="AM25" s="14"/>
      <c r="AN25" s="14"/>
      <c r="AO25" s="15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6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</row>
    <row r="26" spans="1:120" ht="15.75" customHeight="1">
      <c r="A26" s="18"/>
      <c r="B26" s="12"/>
      <c r="D26" s="2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29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31"/>
      <c r="AK26" s="33"/>
      <c r="AL26" s="14"/>
      <c r="AM26" s="14"/>
      <c r="AN26" s="14"/>
      <c r="AO26" s="15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6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</row>
    <row r="27" spans="1:120" ht="15.75" customHeight="1">
      <c r="A27" s="34"/>
      <c r="B27" s="35"/>
      <c r="D27" s="2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29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31"/>
      <c r="AK27" s="33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6"/>
      <c r="CU27" s="10">
        <f>COUNTIF(E27:CT27,"МАТ")</f>
        <v>0</v>
      </c>
      <c r="CV27" s="10">
        <f>COUNTIF(F27:CU27,"РУС")</f>
        <v>0</v>
      </c>
      <c r="CW27" s="10">
        <f>COUNTIF(G27:CV27,"АЛГ")</f>
        <v>0</v>
      </c>
      <c r="CX27" s="10">
        <f>COUNTIF(H27:CW27,"ГЕМ")</f>
        <v>0</v>
      </c>
      <c r="CY27" s="10">
        <f>COUNTIF(I27:CX27,"ОКР")</f>
        <v>0</v>
      </c>
      <c r="CZ27" s="10">
        <f>COUNTIF(I27:CY27,"БИО")</f>
        <v>0</v>
      </c>
      <c r="DA27" s="10">
        <f>COUNTIF(I27:CZ27,"ГЕО")</f>
        <v>0</v>
      </c>
      <c r="DB27" s="10">
        <f>COUNTIF(I27:DA27,"ИНФ")</f>
        <v>0</v>
      </c>
      <c r="DC27" s="10">
        <f>COUNTIF(J27:DB27,"ИСТ")</f>
        <v>0</v>
      </c>
      <c r="DD27" s="10">
        <f>COUNTIF(K27:DC27,"ОБЩ")</f>
        <v>0</v>
      </c>
      <c r="DE27" s="10">
        <f>COUNTIF(L27:DD27,"ФИЗ")</f>
        <v>0</v>
      </c>
      <c r="DF27" s="10">
        <f>COUNTIF(M27:DE27,"ХИМ")</f>
        <v>0</v>
      </c>
      <c r="DG27" s="10">
        <f>COUNTIF(N27:DF27,"АНГ")</f>
        <v>0</v>
      </c>
      <c r="DH27" s="10">
        <f>COUNTIF(O27:DG27,"НЕМ")</f>
        <v>0</v>
      </c>
      <c r="DI27" s="10">
        <f>COUNTIF(P27:DH27,"ФРА")</f>
        <v>0</v>
      </c>
      <c r="DJ27" s="10">
        <f>COUNTIF(Q27:DI27,"ЛИТ")</f>
        <v>0</v>
      </c>
      <c r="DK27" s="10">
        <f>COUNTIF(R27:DJ27,"ОБЖ")</f>
        <v>0</v>
      </c>
      <c r="DL27" s="10">
        <f>COUNTIF(S27:DK27,"ФЗР")</f>
        <v>0</v>
      </c>
      <c r="DM27" s="10">
        <f>COUNTIF(T27:DL27,"МУЗ")</f>
        <v>0</v>
      </c>
      <c r="DN27" s="10">
        <f>COUNTIF(U27:DM27,"ТЕХ")</f>
        <v>0</v>
      </c>
      <c r="DO27" s="10">
        <f>COUNTIF(V27:DN27,"АСТ")</f>
        <v>0</v>
      </c>
      <c r="DP27" s="10">
        <f>COUNTIF(AA27:DO27,"КУБ")</f>
        <v>0</v>
      </c>
    </row>
    <row r="28" spans="1:120" ht="15.75" customHeight="1">
      <c r="A28" s="34"/>
      <c r="B28" s="35"/>
      <c r="D28" s="25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31"/>
      <c r="P28" s="14"/>
      <c r="Q28" s="14"/>
      <c r="R28" s="14"/>
      <c r="S28" s="14"/>
      <c r="T28" s="31"/>
      <c r="U28" s="31"/>
      <c r="V28" s="31"/>
      <c r="W28" s="31"/>
      <c r="X28" s="31"/>
      <c r="Y28" s="31"/>
      <c r="Z28" s="31"/>
      <c r="AA28" s="31"/>
      <c r="AB28" s="31"/>
      <c r="AC28" s="14"/>
      <c r="AD28" s="14"/>
      <c r="AE28" s="31"/>
      <c r="AF28" s="29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36"/>
      <c r="CN28" s="14"/>
      <c r="CO28" s="14"/>
      <c r="CP28" s="14"/>
      <c r="CQ28" s="36"/>
      <c r="CR28" s="14"/>
      <c r="CS28" s="14"/>
      <c r="CT28" s="16"/>
      <c r="CU28" s="10">
        <f>COUNTIF(E28:CT28,"МАТ")</f>
        <v>0</v>
      </c>
      <c r="CV28" s="10">
        <f>COUNTIF(F28:CU28,"РУС")</f>
        <v>0</v>
      </c>
      <c r="CW28" s="10">
        <f>COUNTIF(G28:CV28,"АЛГ")</f>
        <v>0</v>
      </c>
      <c r="CX28" s="10">
        <f>COUNTIF(H28:CW28,"ГЕМ")</f>
        <v>0</v>
      </c>
      <c r="CY28" s="10">
        <f>COUNTIF(I28:CX28,"ОКР")</f>
        <v>0</v>
      </c>
      <c r="CZ28" s="10">
        <f>COUNTIF(I28:CY28,"БИО")</f>
        <v>0</v>
      </c>
      <c r="DA28" s="10">
        <f>COUNTIF(I28:CZ28,"ГЕО")</f>
        <v>0</v>
      </c>
      <c r="DB28" s="10">
        <f>COUNTIF(I28:DA28,"ИНФ")</f>
        <v>0</v>
      </c>
      <c r="DC28" s="10">
        <f>COUNTIF(J28:DB28,"ИСТ")</f>
        <v>0</v>
      </c>
      <c r="DD28" s="10">
        <f>COUNTIF(K28:DC28,"ОБЩ")</f>
        <v>0</v>
      </c>
      <c r="DE28" s="10">
        <f>COUNTIF(L28:DD28,"ФИЗ")</f>
        <v>0</v>
      </c>
      <c r="DF28" s="10">
        <f>COUNTIF(M28:DE28,"ХИМ")</f>
        <v>0</v>
      </c>
      <c r="DG28" s="10">
        <f>COUNTIF(N28:DF28,"АНГ")</f>
        <v>0</v>
      </c>
      <c r="DH28" s="10">
        <f>COUNTIF(O28:DG28,"НЕМ")</f>
        <v>0</v>
      </c>
      <c r="DI28" s="10">
        <f>COUNTIF(P28:DH28,"ФРА")</f>
        <v>0</v>
      </c>
      <c r="DJ28" s="10">
        <f>COUNTIF(Q28:DI28,"ЛИТ")</f>
        <v>0</v>
      </c>
      <c r="DK28" s="10">
        <f>COUNTIF(R28:DJ28,"ОБЖ")</f>
        <v>0</v>
      </c>
      <c r="DL28" s="10">
        <f>COUNTIF(S28:DK28,"ФЗР")</f>
        <v>0</v>
      </c>
      <c r="DM28" s="10">
        <f>COUNTIF(T28:DL28,"МУЗ")</f>
        <v>0</v>
      </c>
      <c r="DN28" s="10">
        <f>COUNTIF(U28:DM28,"ТЕХ")</f>
        <v>0</v>
      </c>
      <c r="DO28" s="10">
        <f>COUNTIF(V28:DN28,"АСТ")</f>
        <v>0</v>
      </c>
      <c r="DP28" s="10">
        <f>COUNTIF(AA28:DO28,"КУБ")</f>
        <v>0</v>
      </c>
    </row>
    <row r="29" spans="1:120" ht="15.75" customHeight="1">
      <c r="A29" s="34"/>
      <c r="B29" s="35"/>
      <c r="D29" s="25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31"/>
      <c r="P29" s="14"/>
      <c r="Q29" s="14"/>
      <c r="R29" s="14"/>
      <c r="S29" s="14"/>
      <c r="T29" s="31"/>
      <c r="U29" s="31"/>
      <c r="V29" s="31"/>
      <c r="W29" s="31"/>
      <c r="X29" s="31"/>
      <c r="Y29" s="31"/>
      <c r="Z29" s="31"/>
      <c r="AA29" s="31"/>
      <c r="AB29" s="31"/>
      <c r="AC29" s="14"/>
      <c r="AD29" s="14"/>
      <c r="AE29" s="31"/>
      <c r="AF29" s="29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36"/>
      <c r="CN29" s="14"/>
      <c r="CO29" s="14"/>
      <c r="CP29" s="14"/>
      <c r="CQ29" s="36"/>
      <c r="CR29" s="14"/>
      <c r="CS29" s="14"/>
      <c r="CT29" s="16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</row>
    <row r="30" spans="1:120" ht="15.75" customHeight="1">
      <c r="A30" s="34"/>
      <c r="B30" s="35"/>
      <c r="D30" s="25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1"/>
      <c r="P30" s="14"/>
      <c r="Q30" s="14"/>
      <c r="R30" s="14"/>
      <c r="S30" s="14"/>
      <c r="T30" s="31"/>
      <c r="U30" s="31"/>
      <c r="V30" s="31"/>
      <c r="W30" s="31"/>
      <c r="X30" s="31"/>
      <c r="Y30" s="31"/>
      <c r="Z30" s="31"/>
      <c r="AA30" s="31"/>
      <c r="AB30" s="31"/>
      <c r="AC30" s="14"/>
      <c r="AD30" s="14"/>
      <c r="AE30" s="31"/>
      <c r="AF30" s="29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36"/>
      <c r="CN30" s="14"/>
      <c r="CO30" s="14"/>
      <c r="CP30" s="14"/>
      <c r="CQ30" s="36"/>
      <c r="CR30" s="14"/>
      <c r="CS30" s="14"/>
      <c r="CT30" s="16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</row>
    <row r="31" spans="1:120" ht="15.75" customHeight="1">
      <c r="A31" s="34"/>
      <c r="B31" s="35"/>
      <c r="D31" s="25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1"/>
      <c r="P31" s="14"/>
      <c r="Q31" s="14"/>
      <c r="R31" s="14"/>
      <c r="S31" s="14"/>
      <c r="T31" s="31"/>
      <c r="U31" s="31"/>
      <c r="V31" s="31"/>
      <c r="W31" s="31"/>
      <c r="X31" s="31"/>
      <c r="Y31" s="31"/>
      <c r="Z31" s="31"/>
      <c r="AA31" s="31"/>
      <c r="AB31" s="31"/>
      <c r="AC31" s="14"/>
      <c r="AD31" s="14"/>
      <c r="AE31" s="31"/>
      <c r="AF31" s="29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36"/>
      <c r="CN31" s="14"/>
      <c r="CO31" s="14"/>
      <c r="CP31" s="36"/>
      <c r="CQ31" s="14"/>
      <c r="CR31" s="14"/>
      <c r="CS31" s="14"/>
      <c r="CT31" s="16"/>
      <c r="CU31" s="10">
        <f>COUNTIF(E31:CT31,"МАТ")</f>
        <v>0</v>
      </c>
      <c r="CV31" s="10">
        <f>COUNTIF(F31:CU31,"РУС")</f>
        <v>0</v>
      </c>
      <c r="CW31" s="10">
        <f>COUNTIF(G31:CV31,"АЛГ")</f>
        <v>0</v>
      </c>
      <c r="CX31" s="10">
        <f>COUNTIF(H31:CW31,"ГЕМ")</f>
        <v>0</v>
      </c>
      <c r="CY31" s="10">
        <f>COUNTIF(I31:CX31,"ОКР")</f>
        <v>0</v>
      </c>
      <c r="CZ31" s="10">
        <f>COUNTIF(I31:CY31,"БИО")</f>
        <v>0</v>
      </c>
      <c r="DA31" s="10">
        <f>COUNTIF(I31:CZ31,"ГЕО")</f>
        <v>0</v>
      </c>
      <c r="DB31" s="10">
        <f>COUNTIF(I31:DA31,"ИНФ")</f>
        <v>0</v>
      </c>
      <c r="DC31" s="10">
        <f>COUNTIF(J31:DB31,"ИСТ")</f>
        <v>0</v>
      </c>
      <c r="DD31" s="10">
        <f>COUNTIF(K31:DC31,"ОБЩ")</f>
        <v>0</v>
      </c>
      <c r="DE31" s="10">
        <f>COUNTIF(L31:DD31,"ФИЗ")</f>
        <v>0</v>
      </c>
      <c r="DF31" s="10">
        <f>COUNTIF(M31:DE31,"ХИМ")</f>
        <v>0</v>
      </c>
      <c r="DG31" s="10">
        <f>COUNTIF(N31:DF31,"АНГ")</f>
        <v>0</v>
      </c>
      <c r="DH31" s="10">
        <f>COUNTIF(O31:DG31,"НЕМ")</f>
        <v>0</v>
      </c>
      <c r="DI31" s="10">
        <f>COUNTIF(P31:DH31,"ФРА")</f>
        <v>0</v>
      </c>
      <c r="DJ31" s="10">
        <f>COUNTIF(Q31:DI31,"ЛИТ")</f>
        <v>0</v>
      </c>
      <c r="DK31" s="10">
        <f>COUNTIF(R31:DJ31,"ОБЖ")</f>
        <v>0</v>
      </c>
      <c r="DL31" s="10">
        <f>COUNTIF(S31:DK31,"ФЗР")</f>
        <v>0</v>
      </c>
      <c r="DM31" s="10">
        <f>COUNTIF(T31:DL31,"МУЗ")</f>
        <v>0</v>
      </c>
      <c r="DN31" s="10">
        <f>COUNTIF(U31:DM31,"ТЕХ")</f>
        <v>0</v>
      </c>
      <c r="DO31" s="10">
        <f>COUNTIF(V31:DN31,"АСТ")</f>
        <v>0</v>
      </c>
      <c r="DP31" s="10">
        <f>COUNTIF(AA31:DO31,"КУБ")</f>
        <v>0</v>
      </c>
    </row>
    <row r="32" spans="1:120" ht="15.75" customHeight="1">
      <c r="A32" s="34"/>
      <c r="B32" s="35"/>
      <c r="D32" s="25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3"/>
      <c r="P32" s="14"/>
      <c r="Q32" s="31"/>
      <c r="R32" s="14"/>
      <c r="S32" s="14"/>
      <c r="T32" s="14"/>
      <c r="U32" s="14"/>
      <c r="V32" s="29"/>
      <c r="W32" s="37"/>
      <c r="X32" s="37"/>
      <c r="Y32" s="37"/>
      <c r="Z32" s="37"/>
      <c r="AA32" s="14"/>
      <c r="AB32" s="14"/>
      <c r="AC32" s="14"/>
      <c r="AD32" s="14"/>
      <c r="AE32" s="14"/>
      <c r="AF32" s="33"/>
      <c r="AG32" s="14"/>
      <c r="AH32" s="14"/>
      <c r="AI32" s="14"/>
      <c r="AJ32" s="14"/>
      <c r="AK32" s="14"/>
      <c r="AL32" s="14"/>
      <c r="AM32" s="14"/>
      <c r="AN32" s="14"/>
      <c r="AO32" s="14"/>
      <c r="AP32" s="36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36"/>
      <c r="CN32" s="14"/>
      <c r="CO32" s="14"/>
      <c r="CP32" s="14"/>
      <c r="CQ32" s="14"/>
      <c r="CR32" s="14"/>
      <c r="CS32" s="14"/>
      <c r="CT32" s="16"/>
      <c r="CU32" s="10">
        <f>COUNTIF(E32:CT32,"МАТ")</f>
        <v>0</v>
      </c>
      <c r="CV32" s="10">
        <f>COUNTIF(F32:CU32,"РУС")</f>
        <v>0</v>
      </c>
      <c r="CW32" s="10">
        <f>COUNTIF(G32:CV32,"АЛГ")</f>
        <v>0</v>
      </c>
      <c r="CX32" s="10">
        <f>COUNTIF(H32:CW32,"ГЕМ")</f>
        <v>0</v>
      </c>
      <c r="CY32" s="10">
        <f>COUNTIF(I32:CX32,"ОКР")</f>
        <v>0</v>
      </c>
      <c r="CZ32" s="10">
        <f>COUNTIF(I32:CY32,"БИО")</f>
        <v>0</v>
      </c>
      <c r="DA32" s="10">
        <f>COUNTIF(I32:CZ32,"ГЕО")</f>
        <v>0</v>
      </c>
      <c r="DB32" s="10">
        <f>COUNTIF(I32:DA32,"ИНФ")</f>
        <v>0</v>
      </c>
      <c r="DC32" s="10">
        <f>COUNTIF(J32:DB32,"ИСТ")</f>
        <v>0</v>
      </c>
      <c r="DD32" s="10">
        <f>COUNTIF(K32:DC32,"ОБЩ")</f>
        <v>0</v>
      </c>
      <c r="DE32" s="10">
        <f>COUNTIF(L32:DD32,"ФИЗ")</f>
        <v>0</v>
      </c>
      <c r="DF32" s="10">
        <f>COUNTIF(M32:DE32,"ХИМ")</f>
        <v>0</v>
      </c>
      <c r="DG32" s="10">
        <f>COUNTIF(N32:DF32,"АНГ")</f>
        <v>0</v>
      </c>
      <c r="DH32" s="10">
        <f>COUNTIF(O32:DG32,"НЕМ")</f>
        <v>0</v>
      </c>
      <c r="DI32" s="10">
        <f>COUNTIF(P32:DH32,"ФРА")</f>
        <v>0</v>
      </c>
      <c r="DJ32" s="10">
        <f>COUNTIF(Q32:DI32,"ЛИТ")</f>
        <v>0</v>
      </c>
      <c r="DK32" s="10">
        <f>COUNTIF(R32:DJ32,"ОБЖ")</f>
        <v>0</v>
      </c>
      <c r="DL32" s="10">
        <f>COUNTIF(S32:DK32,"ФЗР")</f>
        <v>0</v>
      </c>
      <c r="DM32" s="10">
        <f>COUNTIF(T32:DL32,"МУЗ")</f>
        <v>0</v>
      </c>
      <c r="DN32" s="10">
        <f>COUNTIF(U32:DM32,"ТЕХ")</f>
        <v>0</v>
      </c>
      <c r="DO32" s="10">
        <f>COUNTIF(V32:DN32,"АСТ")</f>
        <v>0</v>
      </c>
      <c r="DP32" s="10">
        <f>COUNTIF(AA32:DO32,"КУБ")</f>
        <v>0</v>
      </c>
    </row>
    <row r="33" spans="1:120" ht="15.75" customHeight="1">
      <c r="A33" s="34"/>
      <c r="B33" s="35"/>
      <c r="D33" s="25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31"/>
      <c r="R33" s="14"/>
      <c r="S33" s="14"/>
      <c r="T33" s="14"/>
      <c r="U33" s="14"/>
      <c r="V33" s="29"/>
      <c r="W33" s="37"/>
      <c r="X33" s="37"/>
      <c r="Y33" s="37"/>
      <c r="Z33" s="37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36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36"/>
      <c r="CN33" s="14"/>
      <c r="CO33" s="14"/>
      <c r="CP33" s="14"/>
      <c r="CQ33" s="14"/>
      <c r="CR33" s="14"/>
      <c r="CS33" s="14"/>
      <c r="CT33" s="16"/>
      <c r="CU33" s="10">
        <f>COUNTIF(E33:CT33,"МАТ")</f>
        <v>0</v>
      </c>
      <c r="CV33" s="10">
        <f>COUNTIF(F33:CU33,"РУС")</f>
        <v>0</v>
      </c>
      <c r="CW33" s="10">
        <f>COUNTIF(G33:CV33,"АЛГ")</f>
        <v>0</v>
      </c>
      <c r="CX33" s="10">
        <f>COUNTIF(H33:CW33,"ГЕМ")</f>
        <v>0</v>
      </c>
      <c r="CY33" s="10">
        <f>COUNTIF(I33:CX33,"ОКР")</f>
        <v>0</v>
      </c>
      <c r="CZ33" s="10">
        <f>COUNTIF(I33:CY33,"БИО")</f>
        <v>0</v>
      </c>
      <c r="DA33" s="10">
        <f>COUNTIF(I33:CZ33,"ГЕО")</f>
        <v>0</v>
      </c>
      <c r="DB33" s="10">
        <f>COUNTIF(I33:DA33,"ИНФ")</f>
        <v>0</v>
      </c>
      <c r="DC33" s="10">
        <f>COUNTIF(J33:DB33,"ИСТ")</f>
        <v>0</v>
      </c>
      <c r="DD33" s="10">
        <f>COUNTIF(K33:DC33,"ОБЩ")</f>
        <v>0</v>
      </c>
      <c r="DE33" s="10">
        <f>COUNTIF(L33:DD33,"ФИЗ")</f>
        <v>0</v>
      </c>
      <c r="DF33" s="10">
        <f>COUNTIF(M33:DE33,"ХИМ")</f>
        <v>0</v>
      </c>
      <c r="DG33" s="10">
        <f>COUNTIF(N33:DF33,"АНГ")</f>
        <v>0</v>
      </c>
      <c r="DH33" s="10">
        <f>COUNTIF(O33:DG33,"НЕМ")</f>
        <v>0</v>
      </c>
      <c r="DI33" s="10">
        <f>COUNTIF(P33:DH33,"ФРА")</f>
        <v>0</v>
      </c>
      <c r="DJ33" s="10">
        <f>COUNTIF(Q33:DI33,"ЛИТ")</f>
        <v>0</v>
      </c>
      <c r="DK33" s="10">
        <f>COUNTIF(R33:DJ33,"ОБЖ")</f>
        <v>0</v>
      </c>
      <c r="DL33" s="10">
        <f>COUNTIF(S33:DK33,"ФЗР")</f>
        <v>0</v>
      </c>
      <c r="DM33" s="10">
        <f>COUNTIF(T33:DL33,"МУЗ")</f>
        <v>0</v>
      </c>
      <c r="DN33" s="10">
        <f>COUNTIF(U33:DM33,"ТЕХ")</f>
        <v>0</v>
      </c>
      <c r="DO33" s="10">
        <f>COUNTIF(V33:DN33,"АСТ")</f>
        <v>0</v>
      </c>
      <c r="DP33" s="10">
        <f>COUNTIF(AA33:DO33,"КУБ")</f>
        <v>0</v>
      </c>
    </row>
    <row r="34" spans="1:120" ht="15.75" customHeight="1">
      <c r="A34" s="38"/>
      <c r="B34" s="39"/>
      <c r="D34" s="2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31"/>
      <c r="R34" s="14"/>
      <c r="S34" s="14"/>
      <c r="T34" s="14"/>
      <c r="U34" s="14"/>
      <c r="V34" s="29"/>
      <c r="W34" s="37"/>
      <c r="X34" s="37"/>
      <c r="Y34" s="37"/>
      <c r="Z34" s="37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36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36"/>
      <c r="CN34" s="14"/>
      <c r="CO34" s="14"/>
      <c r="CP34" s="14"/>
      <c r="CQ34" s="14"/>
      <c r="CR34" s="14"/>
      <c r="CS34" s="14"/>
      <c r="CT34" s="16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</row>
    <row r="35" spans="1:120" ht="15.75" customHeight="1">
      <c r="A35" s="19"/>
      <c r="B35" s="40"/>
      <c r="D35" s="2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31"/>
      <c r="R35" s="14"/>
      <c r="S35" s="14"/>
      <c r="T35" s="14"/>
      <c r="U35" s="14"/>
      <c r="V35" s="29"/>
      <c r="W35" s="37"/>
      <c r="X35" s="37"/>
      <c r="Y35" s="37"/>
      <c r="Z35" s="37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36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36"/>
      <c r="CN35" s="14"/>
      <c r="CO35" s="14"/>
      <c r="CP35" s="14"/>
      <c r="CQ35" s="14"/>
      <c r="CR35" s="14"/>
      <c r="CS35" s="14"/>
      <c r="CT35" s="16"/>
      <c r="CU35" s="10">
        <f>COUNTIF(E35:CT35,"МАТ")</f>
        <v>0</v>
      </c>
      <c r="CV35" s="10">
        <f>COUNTIF(F35:CU35,"РУС")</f>
        <v>0</v>
      </c>
      <c r="CW35" s="10">
        <f>COUNTIF(G35:CV35,"АЛГ")</f>
        <v>0</v>
      </c>
      <c r="CX35" s="10">
        <f>COUNTIF(H35:CW35,"ГЕМ")</f>
        <v>0</v>
      </c>
      <c r="CY35" s="10">
        <f>COUNTIF(I35:CX35,"ОКР")</f>
        <v>0</v>
      </c>
      <c r="CZ35" s="10">
        <f>COUNTIF(I35:CY35,"БИО")</f>
        <v>0</v>
      </c>
      <c r="DA35" s="10">
        <f>COUNTIF(I35:CZ35,"ГЕО")</f>
        <v>0</v>
      </c>
      <c r="DB35" s="10">
        <f>COUNTIF(I35:DA35,"ИНФ")</f>
        <v>0</v>
      </c>
      <c r="DC35" s="10">
        <f>COUNTIF(J35:DB35,"ИСТ")</f>
        <v>0</v>
      </c>
      <c r="DD35" s="10">
        <f>COUNTIF(K35:DC35,"ОБЩ")</f>
        <v>0</v>
      </c>
      <c r="DE35" s="10">
        <f>COUNTIF(L35:DD35,"ФИЗ")</f>
        <v>0</v>
      </c>
      <c r="DF35" s="10">
        <f>COUNTIF(M35:DE35,"ХИМ")</f>
        <v>0</v>
      </c>
      <c r="DG35" s="10">
        <f>COUNTIF(N35:DF35,"АНГ")</f>
        <v>0</v>
      </c>
      <c r="DH35" s="10">
        <f>COUNTIF(O35:DG35,"НЕМ")</f>
        <v>0</v>
      </c>
      <c r="DI35" s="10">
        <f>COUNTIF(P35:DH35,"ФРА")</f>
        <v>0</v>
      </c>
      <c r="DJ35" s="10">
        <f>COUNTIF(Q35:DI35,"ЛИТ")</f>
        <v>0</v>
      </c>
      <c r="DK35" s="10">
        <f>COUNTIF(R35:DJ35,"ОБЖ")</f>
        <v>0</v>
      </c>
      <c r="DL35" s="10">
        <f>COUNTIF(S35:DK35,"ФЗР")</f>
        <v>0</v>
      </c>
      <c r="DM35" s="10">
        <f>COUNTIF(T35:DL35,"МУЗ")</f>
        <v>0</v>
      </c>
      <c r="DN35" s="10">
        <f>COUNTIF(U35:DM35,"ТЕХ")</f>
        <v>0</v>
      </c>
      <c r="DO35" s="10">
        <f>COUNTIF(V35:DN35,"АСТ")</f>
        <v>0</v>
      </c>
      <c r="DP35" s="10">
        <f t="shared" ref="DP35:DP36" si="22">COUNTIF(AA35:DO35,"КУБ")</f>
        <v>0</v>
      </c>
    </row>
    <row r="36" spans="1:120" ht="15.75" customHeight="1">
      <c r="A36" s="34"/>
      <c r="B36" s="40"/>
      <c r="D36" s="25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31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6"/>
      <c r="CU36" s="10">
        <f>COUNTIF(E36:CT36,"МАТ")</f>
        <v>0</v>
      </c>
      <c r="CV36" s="10">
        <f>COUNTIF(F36:CU36,"РУС")</f>
        <v>0</v>
      </c>
      <c r="CW36" s="10">
        <f>COUNTIF(G36:CV36,"АЛГ")</f>
        <v>0</v>
      </c>
      <c r="CX36" s="10">
        <f>COUNTIF(H36:CW36,"ГЕМ")</f>
        <v>0</v>
      </c>
      <c r="CY36" s="10">
        <f>COUNTIF(I36:CX36,"ОКР")</f>
        <v>0</v>
      </c>
      <c r="CZ36" s="10">
        <f>COUNTIF(I36:CY36,"БИО")</f>
        <v>0</v>
      </c>
      <c r="DA36" s="10">
        <f>COUNTIF(I36:CZ36,"ГЕО")</f>
        <v>0</v>
      </c>
      <c r="DB36" s="10">
        <f>COUNTIF(I36:DA36,"ИНФ")</f>
        <v>0</v>
      </c>
      <c r="DC36" s="10">
        <f>COUNTIF(J36:DB36,"ИСТ")</f>
        <v>0</v>
      </c>
      <c r="DD36" s="10">
        <f>COUNTIF(K36:DC36,"ОБЩ")</f>
        <v>0</v>
      </c>
      <c r="DE36" s="10">
        <f>COUNTIF(L36:DD36,"ФИЗ")</f>
        <v>0</v>
      </c>
      <c r="DF36" s="10">
        <f>COUNTIF(M36:DE36,"ХИМ")</f>
        <v>0</v>
      </c>
      <c r="DG36" s="10">
        <f>COUNTIF(N36:DF36,"АНГ")</f>
        <v>0</v>
      </c>
      <c r="DH36" s="10">
        <f>COUNTIF(O36:DG36,"НЕМ")</f>
        <v>0</v>
      </c>
      <c r="DI36" s="10">
        <f>COUNTIF(P36:DH36,"ФРА")</f>
        <v>0</v>
      </c>
      <c r="DJ36" s="10">
        <f>COUNTIF(Q36:DI36,"ЛИТ")</f>
        <v>0</v>
      </c>
      <c r="DK36" s="10">
        <f>COUNTIF(R36:DJ36,"ОБЖ")</f>
        <v>0</v>
      </c>
      <c r="DL36" s="10">
        <f>COUNTIF(S36:DK36,"ФЗР")</f>
        <v>0</v>
      </c>
      <c r="DM36" s="10">
        <f>COUNTIF(T36:DL36,"МУЗ")</f>
        <v>0</v>
      </c>
      <c r="DN36" s="10">
        <f>COUNTIF(U36:DM36,"ТЕХ")</f>
        <v>0</v>
      </c>
      <c r="DO36" s="10">
        <f>COUNTIF(V36:DN36,"АСТ")</f>
        <v>0</v>
      </c>
      <c r="DP36" s="10">
        <f t="shared" si="22"/>
        <v>0</v>
      </c>
    </row>
    <row r="37" spans="1:120" ht="15.75" customHeight="1">
      <c r="A37" s="34"/>
      <c r="B37" s="40"/>
      <c r="D37" s="25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31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6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</row>
    <row r="38" spans="1:120" ht="15.75" customHeight="1">
      <c r="A38" s="34"/>
      <c r="B38" s="40"/>
      <c r="D38" s="25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31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6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</row>
    <row r="39" spans="1:120" ht="15.75" customHeight="1">
      <c r="A39" s="19"/>
      <c r="B39" s="40"/>
      <c r="D39" s="41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36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6"/>
      <c r="CU39" s="10">
        <f>COUNTIF(E39:CT39,"МАТ")</f>
        <v>0</v>
      </c>
      <c r="CV39" s="10">
        <f>COUNTIF(F39:CU39,"РУС")</f>
        <v>0</v>
      </c>
      <c r="CW39" s="10">
        <f>COUNTIF(G39:CV39,"АЛГ")</f>
        <v>0</v>
      </c>
      <c r="CX39" s="10">
        <f>COUNTIF(H39:CW39,"ГЕМ")</f>
        <v>0</v>
      </c>
      <c r="CY39" s="10">
        <f>COUNTIF(I39:CX39,"ОКР")</f>
        <v>0</v>
      </c>
      <c r="CZ39" s="10">
        <f>COUNTIF(I39:CY39,"БИО")</f>
        <v>0</v>
      </c>
      <c r="DA39" s="10">
        <f>COUNTIF(I39:CZ39,"ГЕО")</f>
        <v>0</v>
      </c>
      <c r="DB39" s="10">
        <f>COUNTIF(I39:DA39,"ИНФ")</f>
        <v>0</v>
      </c>
      <c r="DC39" s="10">
        <f>COUNTIF(J39:DB39,"ИСТ")</f>
        <v>0</v>
      </c>
      <c r="DD39" s="10">
        <f>COUNTIF(K39:DC39,"ОБЩ")</f>
        <v>0</v>
      </c>
      <c r="DE39" s="10">
        <f>COUNTIF(L39:DD39,"ФИЗ")</f>
        <v>0</v>
      </c>
      <c r="DF39" s="10">
        <f>COUNTIF(M39:DE39,"ХИМ")</f>
        <v>0</v>
      </c>
      <c r="DG39" s="10">
        <f>COUNTIF(N39:DF39,"АНГ")</f>
        <v>0</v>
      </c>
      <c r="DH39" s="10">
        <f>COUNTIF(O39:DG39,"НЕМ")</f>
        <v>0</v>
      </c>
      <c r="DI39" s="10">
        <f>COUNTIF(P39:DH39,"ФРА")</f>
        <v>0</v>
      </c>
      <c r="DJ39" s="10">
        <f>COUNTIF(Q39:DI39,"ЛИТ")</f>
        <v>0</v>
      </c>
      <c r="DK39" s="10">
        <f>COUNTIF(R39:DJ39,"ОБЖ")</f>
        <v>0</v>
      </c>
      <c r="DL39" s="10">
        <f>COUNTIF(S39:DK39,"ФЗР")</f>
        <v>0</v>
      </c>
      <c r="DM39" s="10">
        <f>COUNTIF(T39:DL39,"МУЗ")</f>
        <v>0</v>
      </c>
      <c r="DN39" s="10">
        <f>COUNTIF(U39:DM39,"ТЕХ")</f>
        <v>0</v>
      </c>
      <c r="DO39" s="10">
        <f>COUNTIF(V39:DN39,"АСТ")</f>
        <v>0</v>
      </c>
      <c r="DP39" s="10">
        <f>COUNTIF(AA39:DO39,"КУБ")</f>
        <v>0</v>
      </c>
    </row>
    <row r="40" spans="1:120" ht="15.75" customHeight="1">
      <c r="A40" s="19"/>
      <c r="B40" s="40"/>
      <c r="D40" s="25"/>
      <c r="E40" s="4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3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43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32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</row>
    <row r="41" spans="1:120" ht="15.75" customHeight="1">
      <c r="A41" s="19"/>
      <c r="B41" s="40"/>
      <c r="D41" s="25"/>
      <c r="E41" s="4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3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43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32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</row>
    <row r="42" spans="1:120" ht="15.75" customHeight="1">
      <c r="A42" s="19"/>
      <c r="B42" s="40"/>
      <c r="D42" s="45"/>
      <c r="E42" s="7">
        <v>4</v>
      </c>
      <c r="F42" s="8">
        <v>5</v>
      </c>
      <c r="G42" s="8">
        <v>6</v>
      </c>
      <c r="H42" s="8">
        <v>7</v>
      </c>
      <c r="I42" s="8">
        <v>8</v>
      </c>
      <c r="J42" s="8">
        <v>9</v>
      </c>
      <c r="K42" s="8">
        <v>11</v>
      </c>
      <c r="L42" s="8">
        <v>12</v>
      </c>
      <c r="M42" s="8">
        <v>13</v>
      </c>
      <c r="N42" s="8">
        <v>14</v>
      </c>
      <c r="O42" s="8">
        <v>15</v>
      </c>
      <c r="P42" s="8">
        <v>16</v>
      </c>
      <c r="Q42" s="8">
        <v>18</v>
      </c>
      <c r="R42" s="8">
        <v>19</v>
      </c>
      <c r="S42" s="8">
        <v>20</v>
      </c>
      <c r="T42" s="8">
        <v>21</v>
      </c>
      <c r="U42" s="8">
        <v>22</v>
      </c>
      <c r="V42" s="8">
        <v>23</v>
      </c>
      <c r="W42" s="8">
        <v>25</v>
      </c>
      <c r="X42" s="8">
        <v>26</v>
      </c>
      <c r="Y42" s="8">
        <v>27</v>
      </c>
      <c r="Z42" s="8">
        <v>28</v>
      </c>
      <c r="AA42" s="8">
        <v>29</v>
      </c>
      <c r="AB42" s="8">
        <v>30</v>
      </c>
      <c r="AC42" s="8">
        <v>2</v>
      </c>
      <c r="AD42" s="8">
        <v>3</v>
      </c>
      <c r="AE42" s="8">
        <v>4</v>
      </c>
      <c r="AF42" s="8">
        <v>5</v>
      </c>
      <c r="AG42" s="8">
        <v>6</v>
      </c>
      <c r="AH42" s="8">
        <v>7</v>
      </c>
      <c r="AI42" s="8">
        <v>9</v>
      </c>
      <c r="AJ42" s="8">
        <v>10</v>
      </c>
      <c r="AK42" s="8">
        <v>11</v>
      </c>
      <c r="AL42" s="8">
        <v>12</v>
      </c>
      <c r="AM42" s="8">
        <v>13</v>
      </c>
      <c r="AN42" s="8">
        <v>14</v>
      </c>
      <c r="AO42" s="8">
        <v>16</v>
      </c>
      <c r="AP42" s="8">
        <v>17</v>
      </c>
      <c r="AQ42" s="8">
        <v>18</v>
      </c>
      <c r="AR42" s="9">
        <v>19</v>
      </c>
      <c r="AS42" s="8">
        <v>20</v>
      </c>
      <c r="AT42" s="8">
        <v>21</v>
      </c>
      <c r="AU42" s="8">
        <v>23</v>
      </c>
      <c r="AV42" s="8">
        <v>24</v>
      </c>
      <c r="AW42" s="8">
        <v>25</v>
      </c>
      <c r="AX42" s="8">
        <v>26</v>
      </c>
      <c r="AY42" s="8">
        <v>27</v>
      </c>
      <c r="AZ42" s="8">
        <v>28</v>
      </c>
      <c r="BA42" s="8">
        <v>7</v>
      </c>
      <c r="BB42" s="8">
        <v>8</v>
      </c>
      <c r="BC42" s="8">
        <v>9</v>
      </c>
      <c r="BD42" s="8">
        <v>10</v>
      </c>
      <c r="BE42" s="8">
        <v>11</v>
      </c>
      <c r="BF42" s="8">
        <v>13</v>
      </c>
      <c r="BG42" s="8">
        <v>14</v>
      </c>
      <c r="BH42" s="8">
        <v>15</v>
      </c>
      <c r="BI42" s="8">
        <v>16</v>
      </c>
      <c r="BJ42" s="8">
        <v>17</v>
      </c>
      <c r="BK42" s="8">
        <v>18</v>
      </c>
      <c r="BL42" s="8">
        <v>20</v>
      </c>
      <c r="BM42" s="8">
        <v>21</v>
      </c>
      <c r="BN42" s="8">
        <v>22</v>
      </c>
      <c r="BO42" s="8">
        <v>23</v>
      </c>
      <c r="BP42" s="8">
        <v>24</v>
      </c>
      <c r="BQ42" s="8">
        <v>25</v>
      </c>
      <c r="BR42" s="8">
        <v>27</v>
      </c>
      <c r="BS42" s="8">
        <v>28</v>
      </c>
      <c r="BT42" s="8">
        <v>29</v>
      </c>
      <c r="BU42" s="8">
        <v>30</v>
      </c>
      <c r="BV42" s="8">
        <v>1</v>
      </c>
      <c r="BW42" s="8">
        <v>2</v>
      </c>
      <c r="BX42" s="8">
        <v>4</v>
      </c>
      <c r="BY42" s="8">
        <v>5</v>
      </c>
      <c r="BZ42" s="8">
        <v>6</v>
      </c>
      <c r="CA42" s="8">
        <v>7</v>
      </c>
      <c r="CB42" s="8">
        <v>8</v>
      </c>
      <c r="CC42" s="8">
        <v>9</v>
      </c>
      <c r="CD42" s="8">
        <v>11</v>
      </c>
      <c r="CE42" s="8">
        <v>12</v>
      </c>
      <c r="CF42" s="8">
        <v>13</v>
      </c>
      <c r="CG42" s="8">
        <v>14</v>
      </c>
      <c r="CH42" s="8">
        <v>15</v>
      </c>
      <c r="CI42" s="8">
        <v>16</v>
      </c>
      <c r="CJ42" s="8">
        <v>18</v>
      </c>
      <c r="CK42" s="8">
        <v>19</v>
      </c>
      <c r="CL42" s="8">
        <v>20</v>
      </c>
      <c r="CM42" s="8">
        <v>21</v>
      </c>
      <c r="CN42" s="8">
        <v>22</v>
      </c>
      <c r="CO42" s="8">
        <v>23</v>
      </c>
      <c r="CP42" s="8">
        <v>25</v>
      </c>
      <c r="CQ42" s="8">
        <v>26</v>
      </c>
      <c r="CR42" s="8">
        <v>27</v>
      </c>
      <c r="CS42" s="8">
        <v>28</v>
      </c>
      <c r="CT42" s="9">
        <v>29</v>
      </c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4"/>
      <c r="DK42" s="44"/>
      <c r="DL42" s="44"/>
      <c r="DM42" s="44"/>
      <c r="DN42" s="44"/>
      <c r="DO42" s="46"/>
    </row>
    <row r="43" spans="1:120" ht="15.75" customHeight="1">
      <c r="A43" s="1"/>
      <c r="B43" s="47"/>
      <c r="C43" s="1"/>
      <c r="D43" s="45"/>
      <c r="E43" s="72" t="s">
        <v>1</v>
      </c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73"/>
      <c r="AC43" s="48"/>
      <c r="AD43" s="49"/>
      <c r="AE43" s="49"/>
      <c r="AF43" s="49" t="s">
        <v>2</v>
      </c>
      <c r="AG43" s="49"/>
      <c r="AH43" s="49"/>
      <c r="AI43" s="49"/>
      <c r="AJ43" s="49"/>
      <c r="AK43" s="49"/>
      <c r="AL43" s="49"/>
      <c r="AM43" s="49"/>
      <c r="AN43" s="49"/>
      <c r="AO43" s="49"/>
      <c r="AP43" s="74"/>
      <c r="AQ43" s="67"/>
      <c r="AR43" s="67"/>
      <c r="AS43" s="67"/>
      <c r="AT43" s="67"/>
      <c r="AU43" s="67"/>
      <c r="AV43" s="67"/>
      <c r="AW43" s="67"/>
      <c r="AX43" s="67"/>
      <c r="AY43" s="67"/>
      <c r="AZ43" s="73"/>
      <c r="BA43" s="75" t="s">
        <v>3</v>
      </c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73"/>
      <c r="BU43" s="50"/>
      <c r="BV43" s="66" t="s">
        <v>4</v>
      </c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8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4"/>
      <c r="DK43" s="44"/>
      <c r="DL43" s="44"/>
      <c r="DM43" s="45"/>
      <c r="DN43" s="44"/>
      <c r="DO43" s="45"/>
      <c r="DP43" s="1"/>
    </row>
    <row r="44" spans="1:120" ht="28.5" customHeight="1">
      <c r="A44" s="51" t="s">
        <v>66</v>
      </c>
      <c r="B44" s="35"/>
      <c r="D44" s="4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6"/>
    </row>
    <row r="45" spans="1:120" ht="15.75" customHeight="1">
      <c r="A45" s="34"/>
      <c r="B45" s="35"/>
      <c r="D45" s="4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6"/>
      <c r="DO45" s="46"/>
    </row>
    <row r="46" spans="1:120" ht="15.75" customHeight="1">
      <c r="A46" s="34"/>
      <c r="B46" s="35"/>
      <c r="D46" s="4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6"/>
      <c r="DO46" s="46"/>
    </row>
    <row r="47" spans="1:120" ht="15.75" customHeight="1">
      <c r="A47" s="34"/>
      <c r="B47" s="35"/>
      <c r="D47" s="4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6"/>
      <c r="DO47" s="46"/>
    </row>
    <row r="48" spans="1:120" ht="15.75" customHeight="1">
      <c r="A48" s="34"/>
      <c r="B48" s="35"/>
      <c r="D48" s="4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6"/>
      <c r="DO48" s="46"/>
    </row>
    <row r="49" spans="1:119" ht="15.75" customHeight="1">
      <c r="A49" s="34"/>
      <c r="B49" s="35"/>
      <c r="D49" s="4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6"/>
      <c r="DO49" s="46"/>
    </row>
    <row r="50" spans="1:119" ht="15.75" customHeight="1">
      <c r="A50" s="34"/>
      <c r="B50" s="35"/>
      <c r="D50" s="4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6"/>
      <c r="DO50" s="46"/>
    </row>
    <row r="51" spans="1:119" ht="15.75" customHeight="1">
      <c r="A51" s="34"/>
      <c r="B51" s="35"/>
      <c r="D51" s="4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6"/>
      <c r="DO51" s="46"/>
    </row>
    <row r="52" spans="1:119" ht="15.75" customHeight="1">
      <c r="A52" s="34"/>
      <c r="B52" s="35"/>
      <c r="D52" s="4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6"/>
      <c r="DO52" s="46"/>
    </row>
    <row r="53" spans="1:119" ht="15.75" customHeight="1">
      <c r="A53" s="34"/>
      <c r="B53" s="35"/>
      <c r="D53" s="4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6"/>
      <c r="DO53" s="46"/>
    </row>
    <row r="54" spans="1:119" ht="15.75" customHeight="1">
      <c r="A54" s="34"/>
      <c r="B54" s="35"/>
      <c r="D54" s="4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6"/>
      <c r="DO54" s="46"/>
    </row>
    <row r="55" spans="1:119" ht="15.75" customHeight="1">
      <c r="A55" s="34"/>
      <c r="B55" s="35"/>
      <c r="D55" s="4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6"/>
      <c r="DO55" s="46"/>
    </row>
    <row r="56" spans="1:119" ht="15.75" customHeight="1">
      <c r="A56" s="34"/>
      <c r="B56" s="35"/>
      <c r="D56" s="4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6"/>
      <c r="DO56" s="46"/>
    </row>
    <row r="57" spans="1:119" ht="15.75" customHeight="1">
      <c r="A57" s="34"/>
      <c r="B57" s="35"/>
      <c r="D57" s="4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6"/>
      <c r="DO57" s="46"/>
    </row>
    <row r="58" spans="1:119" ht="15.75" customHeight="1">
      <c r="A58" s="34"/>
      <c r="B58" s="35"/>
      <c r="D58" s="4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6"/>
      <c r="DO58" s="46"/>
    </row>
    <row r="59" spans="1:119" ht="15.75" customHeight="1">
      <c r="A59" s="34"/>
      <c r="B59" s="35"/>
      <c r="D59" s="4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6"/>
      <c r="DO59" s="46"/>
    </row>
    <row r="60" spans="1:119" ht="15.75" customHeight="1">
      <c r="A60" s="34"/>
      <c r="B60" s="35"/>
      <c r="D60" s="4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6"/>
      <c r="DO60" s="46"/>
    </row>
    <row r="61" spans="1:119" ht="15.75" customHeight="1">
      <c r="A61" s="34"/>
      <c r="B61" s="35"/>
      <c r="D61" s="4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6"/>
      <c r="DO61" s="46"/>
    </row>
    <row r="62" spans="1:119" ht="15.75" customHeight="1">
      <c r="A62" s="34"/>
      <c r="B62" s="35"/>
      <c r="D62" s="4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6"/>
      <c r="DO62" s="46"/>
    </row>
    <row r="63" spans="1:119" ht="15.75" customHeight="1">
      <c r="A63" s="34"/>
      <c r="B63" s="35"/>
      <c r="D63" s="4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6"/>
      <c r="DO63" s="46"/>
    </row>
    <row r="64" spans="1:119" ht="15.75" customHeight="1">
      <c r="A64" s="34"/>
      <c r="B64" s="35"/>
      <c r="D64" s="4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6"/>
      <c r="DO64" s="46"/>
    </row>
    <row r="65" spans="1:119" ht="15.75" customHeight="1">
      <c r="A65" s="34"/>
      <c r="B65" s="35"/>
      <c r="D65" s="4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6"/>
      <c r="DO65" s="46"/>
    </row>
    <row r="66" spans="1:119" ht="15.75" customHeight="1">
      <c r="A66" s="34"/>
      <c r="B66" s="35"/>
      <c r="D66" s="4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6"/>
      <c r="DO66" s="46"/>
    </row>
    <row r="67" spans="1:119" ht="15.75" customHeight="1">
      <c r="A67" s="34"/>
      <c r="B67" s="35"/>
      <c r="D67" s="4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6"/>
      <c r="DO67" s="46"/>
    </row>
    <row r="68" spans="1:119" ht="15.75" customHeight="1">
      <c r="A68" s="34"/>
      <c r="B68" s="35"/>
      <c r="D68" s="4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6"/>
      <c r="DO68" s="46"/>
    </row>
    <row r="69" spans="1:119" ht="15.75" customHeight="1">
      <c r="A69" s="34"/>
      <c r="B69" s="35"/>
      <c r="D69" s="4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6"/>
      <c r="DO69" s="46"/>
    </row>
    <row r="70" spans="1:119" ht="15.75" customHeight="1">
      <c r="A70" s="34"/>
      <c r="B70" s="35"/>
      <c r="D70" s="4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6"/>
      <c r="DO70" s="46"/>
    </row>
    <row r="71" spans="1:119" ht="15.75" customHeight="1">
      <c r="A71" s="34"/>
      <c r="B71" s="35"/>
      <c r="D71" s="4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6"/>
      <c r="DO71" s="46"/>
    </row>
    <row r="72" spans="1:119" ht="15.75" customHeight="1">
      <c r="A72" s="34"/>
      <c r="B72" s="35"/>
      <c r="D72" s="4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6"/>
      <c r="DO72" s="46"/>
    </row>
    <row r="73" spans="1:119" ht="15.75" customHeight="1">
      <c r="A73" s="34"/>
      <c r="B73" s="35"/>
      <c r="D73" s="4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6"/>
      <c r="DO73" s="46"/>
    </row>
    <row r="74" spans="1:119" ht="15.75" customHeight="1">
      <c r="A74" s="34"/>
      <c r="B74" s="35"/>
      <c r="D74" s="4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6"/>
      <c r="DO74" s="46"/>
    </row>
    <row r="75" spans="1:119" ht="15.75" customHeight="1">
      <c r="A75" s="34"/>
      <c r="B75" s="35"/>
      <c r="D75" s="4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6"/>
      <c r="DO75" s="46"/>
    </row>
    <row r="76" spans="1:119" ht="15.75" customHeight="1">
      <c r="A76" s="34"/>
      <c r="B76" s="35"/>
      <c r="D76" s="4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6"/>
      <c r="DO76" s="46"/>
    </row>
    <row r="77" spans="1:119" ht="15.75" customHeight="1">
      <c r="A77" s="34"/>
      <c r="B77" s="35"/>
      <c r="D77" s="4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6"/>
      <c r="DO77" s="46"/>
    </row>
    <row r="78" spans="1:119" ht="15.75" customHeight="1">
      <c r="A78" s="34"/>
      <c r="B78" s="35"/>
      <c r="D78" s="4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6"/>
      <c r="DO78" s="46"/>
    </row>
    <row r="79" spans="1:119" ht="15.75" customHeight="1">
      <c r="A79" s="34"/>
      <c r="B79" s="35"/>
      <c r="D79" s="4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6"/>
      <c r="DO79" s="46"/>
    </row>
    <row r="80" spans="1:119" ht="15.75" customHeight="1">
      <c r="A80" s="34"/>
      <c r="B80" s="35"/>
      <c r="D80" s="4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6"/>
      <c r="DO80" s="46"/>
    </row>
    <row r="81" spans="1:119" ht="15.75" customHeight="1">
      <c r="A81" s="34"/>
      <c r="B81" s="35"/>
      <c r="D81" s="4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6"/>
      <c r="DO81" s="46"/>
    </row>
    <row r="82" spans="1:119" ht="15.75" customHeight="1">
      <c r="A82" s="34"/>
      <c r="B82" s="35"/>
      <c r="D82" s="4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6"/>
      <c r="DO82" s="46"/>
    </row>
    <row r="83" spans="1:119" ht="15.75" customHeight="1">
      <c r="A83" s="34"/>
      <c r="B83" s="35"/>
      <c r="D83" s="4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6"/>
      <c r="DO83" s="46"/>
    </row>
    <row r="84" spans="1:119" ht="15.75" customHeight="1">
      <c r="A84" s="34"/>
      <c r="B84" s="35"/>
      <c r="D84" s="4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6"/>
      <c r="DO84" s="46"/>
    </row>
    <row r="85" spans="1:119" ht="15.75" customHeight="1">
      <c r="A85" s="34"/>
      <c r="B85" s="35"/>
      <c r="D85" s="4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6"/>
      <c r="DO85" s="46"/>
    </row>
    <row r="86" spans="1:119" ht="15.75" customHeight="1">
      <c r="A86" s="34"/>
      <c r="B86" s="35"/>
      <c r="D86" s="4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6"/>
      <c r="DO86" s="46"/>
    </row>
    <row r="87" spans="1:119" ht="15.75" customHeight="1">
      <c r="A87" s="34"/>
      <c r="B87" s="35"/>
      <c r="D87" s="4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6"/>
      <c r="DO87" s="46"/>
    </row>
    <row r="88" spans="1:119" ht="15.75" customHeight="1">
      <c r="A88" s="34"/>
      <c r="B88" s="35"/>
      <c r="D88" s="4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6"/>
      <c r="DO88" s="46"/>
    </row>
    <row r="89" spans="1:119" ht="15.75" customHeight="1">
      <c r="A89" s="34"/>
      <c r="B89" s="35"/>
      <c r="D89" s="4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6"/>
      <c r="DO89" s="46"/>
    </row>
    <row r="90" spans="1:119" ht="15.75" customHeight="1">
      <c r="A90" s="34"/>
      <c r="B90" s="35"/>
      <c r="D90" s="4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6"/>
      <c r="DO90" s="46"/>
    </row>
    <row r="91" spans="1:119" ht="15.75" customHeight="1">
      <c r="A91" s="34"/>
      <c r="B91" s="35"/>
      <c r="D91" s="4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6"/>
      <c r="DO91" s="46"/>
    </row>
    <row r="92" spans="1:119" ht="15.75" customHeight="1">
      <c r="A92" s="34"/>
      <c r="B92" s="35"/>
      <c r="D92" s="4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6"/>
      <c r="DO92" s="46"/>
    </row>
    <row r="93" spans="1:119" ht="15.75" customHeight="1">
      <c r="A93" s="34"/>
      <c r="B93" s="35"/>
      <c r="D93" s="4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6"/>
      <c r="DO93" s="46"/>
    </row>
    <row r="94" spans="1:119" ht="15.75" customHeight="1">
      <c r="A94" s="34"/>
      <c r="B94" s="35"/>
      <c r="D94" s="4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6"/>
      <c r="DO94" s="46"/>
    </row>
    <row r="95" spans="1:119" ht="15.75" customHeight="1">
      <c r="A95" s="34"/>
      <c r="B95" s="35"/>
      <c r="D95" s="4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6"/>
      <c r="DO95" s="46"/>
    </row>
    <row r="96" spans="1:119" ht="15.75" customHeight="1">
      <c r="A96" s="34"/>
      <c r="B96" s="35"/>
      <c r="D96" s="4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6"/>
      <c r="DO96" s="46"/>
    </row>
    <row r="97" spans="1:119" ht="15.75" customHeight="1">
      <c r="A97" s="34"/>
      <c r="B97" s="35"/>
      <c r="D97" s="4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6"/>
      <c r="DO97" s="46"/>
    </row>
    <row r="98" spans="1:119" ht="15.75" customHeight="1">
      <c r="A98" s="34"/>
      <c r="B98" s="35"/>
      <c r="D98" s="4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6"/>
      <c r="DO98" s="46"/>
    </row>
    <row r="99" spans="1:119" ht="15.75" customHeight="1">
      <c r="A99" s="34"/>
      <c r="B99" s="35"/>
      <c r="D99" s="4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6"/>
      <c r="DO99" s="46"/>
    </row>
    <row r="100" spans="1:119" ht="15.75" customHeight="1">
      <c r="A100" s="34"/>
      <c r="B100" s="35"/>
      <c r="D100" s="4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6"/>
      <c r="DO100" s="46"/>
    </row>
    <row r="101" spans="1:119" ht="15.75" customHeight="1">
      <c r="A101" s="34"/>
      <c r="B101" s="35"/>
      <c r="D101" s="4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6"/>
      <c r="DO101" s="46"/>
    </row>
    <row r="102" spans="1:119" ht="15.75" customHeight="1">
      <c r="A102" s="34"/>
      <c r="B102" s="35"/>
      <c r="D102" s="4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6"/>
      <c r="DO102" s="46"/>
    </row>
    <row r="103" spans="1:119" ht="15.75" customHeight="1">
      <c r="A103" s="34"/>
      <c r="B103" s="35"/>
      <c r="D103" s="4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6"/>
      <c r="DO103" s="46"/>
    </row>
    <row r="104" spans="1:119" ht="15.75" customHeight="1">
      <c r="A104" s="34"/>
      <c r="B104" s="35"/>
      <c r="D104" s="4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6"/>
      <c r="DO104" s="46"/>
    </row>
    <row r="105" spans="1:119" ht="15.75" customHeight="1">
      <c r="A105" s="34"/>
      <c r="B105" s="35"/>
      <c r="D105" s="4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6"/>
      <c r="DO105" s="46"/>
    </row>
    <row r="106" spans="1:119" ht="15.75" customHeight="1">
      <c r="A106" s="34"/>
      <c r="B106" s="35"/>
      <c r="D106" s="4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6"/>
      <c r="DO106" s="46"/>
    </row>
    <row r="107" spans="1:119" ht="15.75" customHeight="1">
      <c r="A107" s="34"/>
      <c r="B107" s="35"/>
      <c r="D107" s="4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6"/>
      <c r="DO107" s="46"/>
    </row>
    <row r="108" spans="1:119" ht="15.75" customHeight="1">
      <c r="A108" s="34"/>
      <c r="B108" s="35"/>
      <c r="D108" s="4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6"/>
      <c r="DO108" s="46"/>
    </row>
    <row r="109" spans="1:119" ht="15.75" customHeight="1">
      <c r="A109" s="34"/>
      <c r="B109" s="35"/>
      <c r="D109" s="4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6"/>
      <c r="DO109" s="46"/>
    </row>
    <row r="110" spans="1:119" ht="15.75" customHeight="1">
      <c r="A110" s="34"/>
      <c r="B110" s="35"/>
      <c r="D110" s="4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6"/>
      <c r="DO110" s="46"/>
    </row>
    <row r="111" spans="1:119" ht="15.75" customHeight="1">
      <c r="A111" s="34"/>
      <c r="B111" s="35"/>
      <c r="D111" s="4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6"/>
      <c r="DO111" s="46"/>
    </row>
    <row r="112" spans="1:119" ht="15.75" customHeight="1">
      <c r="A112" s="34"/>
      <c r="B112" s="35"/>
      <c r="D112" s="4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6"/>
      <c r="DO112" s="46"/>
    </row>
    <row r="113" spans="1:119" ht="15.75" customHeight="1">
      <c r="A113" s="34"/>
      <c r="B113" s="35"/>
      <c r="D113" s="4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6"/>
      <c r="DO113" s="46"/>
    </row>
    <row r="114" spans="1:119" ht="15.75" customHeight="1">
      <c r="A114" s="34"/>
      <c r="B114" s="35"/>
      <c r="D114" s="4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6"/>
      <c r="DO114" s="46"/>
    </row>
    <row r="115" spans="1:119" ht="15.75" customHeight="1">
      <c r="A115" s="34"/>
      <c r="B115" s="35"/>
      <c r="D115" s="4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6"/>
      <c r="DO115" s="46"/>
    </row>
    <row r="116" spans="1:119" ht="15.75" customHeight="1">
      <c r="A116" s="34"/>
      <c r="B116" s="35"/>
      <c r="D116" s="4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6"/>
      <c r="DO116" s="46"/>
    </row>
    <row r="117" spans="1:119" ht="15.75" customHeight="1">
      <c r="A117" s="34"/>
      <c r="B117" s="35"/>
      <c r="D117" s="4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6"/>
      <c r="DO117" s="46"/>
    </row>
    <row r="118" spans="1:119" ht="15.75" customHeight="1">
      <c r="A118" s="34"/>
      <c r="B118" s="35"/>
      <c r="D118" s="4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6"/>
      <c r="DO118" s="46"/>
    </row>
    <row r="119" spans="1:119" ht="15.75" customHeight="1">
      <c r="A119" s="34"/>
      <c r="B119" s="35"/>
      <c r="D119" s="4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6"/>
      <c r="DO119" s="46"/>
    </row>
    <row r="120" spans="1:119" ht="15.75" customHeight="1">
      <c r="A120" s="34"/>
      <c r="B120" s="35"/>
      <c r="D120" s="4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6"/>
      <c r="DO120" s="46"/>
    </row>
    <row r="121" spans="1:119" ht="15.75" customHeight="1">
      <c r="A121" s="34"/>
      <c r="B121" s="35"/>
      <c r="D121" s="4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6"/>
      <c r="DO121" s="46"/>
    </row>
    <row r="122" spans="1:119" ht="15.75" customHeight="1">
      <c r="A122" s="34"/>
      <c r="B122" s="35"/>
      <c r="D122" s="4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6"/>
      <c r="DO122" s="46"/>
    </row>
    <row r="123" spans="1:119" ht="15.75" customHeight="1">
      <c r="A123" s="34"/>
      <c r="B123" s="35"/>
      <c r="D123" s="4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6"/>
      <c r="DO123" s="46"/>
    </row>
    <row r="124" spans="1:119" ht="15.75" customHeight="1">
      <c r="A124" s="34"/>
      <c r="B124" s="35"/>
      <c r="D124" s="4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6"/>
      <c r="DO124" s="46"/>
    </row>
    <row r="125" spans="1:119" ht="15.75" customHeight="1">
      <c r="A125" s="34"/>
      <c r="B125" s="35"/>
      <c r="D125" s="4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6"/>
      <c r="DO125" s="46"/>
    </row>
    <row r="126" spans="1:119" ht="15.75" customHeight="1">
      <c r="A126" s="34"/>
      <c r="B126" s="35"/>
      <c r="D126" s="4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6"/>
      <c r="DO126" s="46"/>
    </row>
    <row r="127" spans="1:119" ht="15.75" customHeight="1">
      <c r="A127" s="34"/>
      <c r="B127" s="35"/>
      <c r="D127" s="4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6"/>
      <c r="DO127" s="46"/>
    </row>
    <row r="128" spans="1:119" ht="15.75" customHeight="1">
      <c r="A128" s="34"/>
      <c r="B128" s="35"/>
      <c r="D128" s="4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6"/>
      <c r="DO128" s="46"/>
    </row>
    <row r="129" spans="1:119" ht="15.75" customHeight="1">
      <c r="A129" s="34"/>
      <c r="B129" s="35"/>
      <c r="D129" s="4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6"/>
      <c r="DO129" s="46"/>
    </row>
    <row r="130" spans="1:119" ht="15.75" customHeight="1">
      <c r="A130" s="34"/>
      <c r="B130" s="35"/>
      <c r="D130" s="4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6"/>
      <c r="DO130" s="46"/>
    </row>
    <row r="131" spans="1:119" ht="15.75" customHeight="1">
      <c r="A131" s="34"/>
      <c r="B131" s="35"/>
      <c r="D131" s="4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6"/>
      <c r="DO131" s="46"/>
    </row>
    <row r="132" spans="1:119" ht="15.75" customHeight="1">
      <c r="A132" s="34"/>
      <c r="B132" s="35"/>
      <c r="D132" s="4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6"/>
      <c r="DO132" s="46"/>
    </row>
    <row r="133" spans="1:119" ht="15.75" customHeight="1">
      <c r="A133" s="34"/>
      <c r="B133" s="35"/>
      <c r="D133" s="4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6"/>
      <c r="DO133" s="46"/>
    </row>
    <row r="134" spans="1:119" ht="15.75" customHeight="1">
      <c r="A134" s="34"/>
      <c r="B134" s="35"/>
      <c r="D134" s="4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6"/>
      <c r="DO134" s="46"/>
    </row>
    <row r="135" spans="1:119" ht="15.75" customHeight="1">
      <c r="A135" s="34"/>
      <c r="B135" s="35"/>
      <c r="D135" s="4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6"/>
      <c r="DO135" s="46"/>
    </row>
    <row r="136" spans="1:119" ht="15.75" customHeight="1">
      <c r="A136" s="34"/>
      <c r="B136" s="35"/>
      <c r="D136" s="4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6"/>
      <c r="DO136" s="46"/>
    </row>
    <row r="137" spans="1:119" ht="15.75" customHeight="1">
      <c r="A137" s="34"/>
      <c r="B137" s="35"/>
      <c r="D137" s="4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6"/>
      <c r="DO137" s="46"/>
    </row>
    <row r="138" spans="1:119" ht="15.75" customHeight="1">
      <c r="A138" s="34"/>
      <c r="B138" s="35"/>
      <c r="D138" s="4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6"/>
      <c r="DO138" s="46"/>
    </row>
    <row r="139" spans="1:119" ht="15.75" customHeight="1">
      <c r="A139" s="34"/>
      <c r="B139" s="35"/>
      <c r="D139" s="4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6"/>
      <c r="DO139" s="46"/>
    </row>
    <row r="140" spans="1:119" ht="15.75" customHeight="1">
      <c r="A140" s="34"/>
      <c r="B140" s="35"/>
      <c r="D140" s="4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6"/>
      <c r="DO140" s="46"/>
    </row>
    <row r="141" spans="1:119" ht="15.75" customHeight="1">
      <c r="A141" s="34"/>
      <c r="B141" s="35"/>
      <c r="D141" s="4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6"/>
      <c r="DO141" s="46"/>
    </row>
    <row r="142" spans="1:119" ht="15.75" customHeight="1">
      <c r="A142" s="34"/>
      <c r="B142" s="35"/>
      <c r="D142" s="4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6"/>
      <c r="DO142" s="46"/>
    </row>
    <row r="143" spans="1:119" ht="15.75" customHeight="1">
      <c r="A143" s="34"/>
      <c r="B143" s="35"/>
      <c r="D143" s="4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6"/>
      <c r="DO143" s="46"/>
    </row>
    <row r="144" spans="1:119" ht="15.75" customHeight="1">
      <c r="A144" s="34"/>
      <c r="B144" s="35"/>
      <c r="D144" s="4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6"/>
      <c r="DO144" s="46"/>
    </row>
    <row r="145" spans="1:119" ht="15.75" customHeight="1">
      <c r="A145" s="34"/>
      <c r="B145" s="35"/>
      <c r="D145" s="4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6"/>
      <c r="DO145" s="46"/>
    </row>
    <row r="146" spans="1:119" ht="15.75" customHeight="1">
      <c r="A146" s="34"/>
      <c r="B146" s="35"/>
      <c r="D146" s="4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6"/>
      <c r="DO146" s="46"/>
    </row>
    <row r="147" spans="1:119" ht="15.75" customHeight="1">
      <c r="A147" s="34"/>
      <c r="B147" s="35"/>
      <c r="D147" s="4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6"/>
      <c r="DO147" s="46"/>
    </row>
    <row r="148" spans="1:119" ht="15.75" customHeight="1">
      <c r="A148" s="34"/>
      <c r="B148" s="35"/>
      <c r="D148" s="4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6"/>
      <c r="DO148" s="46"/>
    </row>
    <row r="149" spans="1:119" ht="15.75" customHeight="1">
      <c r="A149" s="34"/>
      <c r="B149" s="35"/>
      <c r="D149" s="4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6"/>
      <c r="DO149" s="46"/>
    </row>
    <row r="150" spans="1:119" ht="15.75" customHeight="1">
      <c r="A150" s="34"/>
      <c r="B150" s="35"/>
      <c r="D150" s="4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6"/>
      <c r="DO150" s="46"/>
    </row>
    <row r="151" spans="1:119" ht="15.75" customHeight="1">
      <c r="A151" s="34"/>
      <c r="B151" s="35"/>
      <c r="D151" s="4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6"/>
      <c r="DO151" s="46"/>
    </row>
    <row r="152" spans="1:119" ht="15.75" customHeight="1">
      <c r="A152" s="34"/>
      <c r="B152" s="35"/>
      <c r="D152" s="4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6"/>
      <c r="DO152" s="46"/>
    </row>
    <row r="153" spans="1:119" ht="15.75" customHeight="1">
      <c r="A153" s="34"/>
      <c r="B153" s="35"/>
      <c r="D153" s="4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6"/>
      <c r="DO153" s="46"/>
    </row>
    <row r="154" spans="1:119" ht="15.75" customHeight="1">
      <c r="A154" s="34"/>
      <c r="B154" s="35"/>
      <c r="D154" s="4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6"/>
      <c r="DO154" s="46"/>
    </row>
    <row r="155" spans="1:119" ht="15.75" customHeight="1">
      <c r="A155" s="34"/>
      <c r="B155" s="35"/>
      <c r="D155" s="4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6"/>
      <c r="DO155" s="46"/>
    </row>
    <row r="156" spans="1:119" ht="15.75" customHeight="1">
      <c r="A156" s="34"/>
      <c r="B156" s="35"/>
      <c r="D156" s="4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6"/>
      <c r="DO156" s="46"/>
    </row>
    <row r="157" spans="1:119" ht="15.75" customHeight="1">
      <c r="A157" s="34"/>
      <c r="B157" s="35"/>
      <c r="D157" s="4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/>
      <c r="DM157" s="45"/>
      <c r="DN157" s="46"/>
      <c r="DO157" s="46"/>
    </row>
    <row r="158" spans="1:119" ht="15.75" customHeight="1">
      <c r="A158" s="34"/>
      <c r="B158" s="35"/>
      <c r="D158" s="4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6"/>
      <c r="DO158" s="46"/>
    </row>
    <row r="159" spans="1:119" ht="15.75" customHeight="1">
      <c r="A159" s="34"/>
      <c r="B159" s="35"/>
      <c r="D159" s="4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6"/>
      <c r="DO159" s="46"/>
    </row>
    <row r="160" spans="1:119" ht="15.75" customHeight="1">
      <c r="A160" s="34"/>
      <c r="B160" s="35"/>
      <c r="D160" s="4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6"/>
      <c r="DO160" s="46"/>
    </row>
    <row r="161" spans="1:119" ht="15.75" customHeight="1">
      <c r="A161" s="34"/>
      <c r="B161" s="35"/>
      <c r="D161" s="4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/>
      <c r="DM161" s="45"/>
      <c r="DN161" s="46"/>
      <c r="DO161" s="46"/>
    </row>
    <row r="162" spans="1:119" ht="15.75" customHeight="1">
      <c r="A162" s="34"/>
      <c r="B162" s="35"/>
      <c r="D162" s="4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6"/>
      <c r="DO162" s="46"/>
    </row>
    <row r="163" spans="1:119" ht="15.75" customHeight="1">
      <c r="A163" s="34"/>
      <c r="B163" s="35"/>
      <c r="D163" s="4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6"/>
      <c r="DO163" s="46"/>
    </row>
    <row r="164" spans="1:119" ht="15.75" customHeight="1">
      <c r="A164" s="34"/>
      <c r="B164" s="35"/>
      <c r="D164" s="4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6"/>
      <c r="DO164" s="46"/>
    </row>
    <row r="165" spans="1:119" ht="15.75" customHeight="1">
      <c r="A165" s="34"/>
      <c r="B165" s="35"/>
      <c r="D165" s="4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6"/>
      <c r="DO165" s="46"/>
    </row>
    <row r="166" spans="1:119" ht="15.75" customHeight="1">
      <c r="A166" s="34"/>
      <c r="B166" s="35"/>
      <c r="D166" s="4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/>
      <c r="DN166" s="46"/>
      <c r="DO166" s="46"/>
    </row>
    <row r="167" spans="1:119" ht="15.75" customHeight="1">
      <c r="A167" s="34"/>
      <c r="B167" s="35"/>
      <c r="D167" s="4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/>
      <c r="DM167" s="45"/>
      <c r="DN167" s="46"/>
      <c r="DO167" s="46"/>
    </row>
    <row r="168" spans="1:119" ht="15.75" customHeight="1">
      <c r="A168" s="34"/>
      <c r="B168" s="35"/>
      <c r="D168" s="4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6"/>
      <c r="DO168" s="46"/>
    </row>
    <row r="169" spans="1:119" ht="15.75" customHeight="1">
      <c r="A169" s="34"/>
      <c r="B169" s="35"/>
      <c r="D169" s="4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5"/>
      <c r="DM169" s="45"/>
      <c r="DN169" s="46"/>
      <c r="DO169" s="46"/>
    </row>
    <row r="170" spans="1:119" ht="15.75" customHeight="1">
      <c r="A170" s="34"/>
      <c r="B170" s="35"/>
      <c r="D170" s="4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5"/>
      <c r="DM170" s="45"/>
      <c r="DN170" s="46"/>
      <c r="DO170" s="46"/>
    </row>
    <row r="171" spans="1:119" ht="15.75" customHeight="1">
      <c r="A171" s="34"/>
      <c r="B171" s="35"/>
      <c r="D171" s="4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6"/>
      <c r="DO171" s="46"/>
    </row>
    <row r="172" spans="1:119" ht="15.75" customHeight="1">
      <c r="A172" s="34"/>
      <c r="B172" s="35"/>
      <c r="D172" s="4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5"/>
      <c r="DM172" s="45"/>
      <c r="DN172" s="46"/>
      <c r="DO172" s="46"/>
    </row>
    <row r="173" spans="1:119" ht="15.75" customHeight="1">
      <c r="A173" s="34"/>
      <c r="B173" s="35"/>
      <c r="D173" s="4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/>
      <c r="DL173" s="45"/>
      <c r="DM173" s="45"/>
      <c r="DN173" s="46"/>
      <c r="DO173" s="46"/>
    </row>
    <row r="174" spans="1:119" ht="15.75" customHeight="1">
      <c r="A174" s="34"/>
      <c r="B174" s="35"/>
      <c r="D174" s="4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  <c r="DL174" s="45"/>
      <c r="DM174" s="45"/>
      <c r="DN174" s="46"/>
      <c r="DO174" s="46"/>
    </row>
    <row r="175" spans="1:119" ht="15.75" customHeight="1">
      <c r="A175" s="34"/>
      <c r="B175" s="35"/>
      <c r="D175" s="4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6"/>
      <c r="DO175" s="46"/>
    </row>
    <row r="176" spans="1:119" ht="15.75" customHeight="1">
      <c r="A176" s="34"/>
      <c r="B176" s="35"/>
      <c r="D176" s="4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6"/>
      <c r="DO176" s="46"/>
    </row>
    <row r="177" spans="1:119" ht="15.75" customHeight="1">
      <c r="A177" s="34"/>
      <c r="B177" s="35"/>
      <c r="D177" s="4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6"/>
      <c r="DO177" s="46"/>
    </row>
    <row r="178" spans="1:119" ht="15.75" customHeight="1">
      <c r="A178" s="34"/>
      <c r="B178" s="35"/>
      <c r="D178" s="4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6"/>
      <c r="DO178" s="46"/>
    </row>
    <row r="179" spans="1:119" ht="15.75" customHeight="1">
      <c r="A179" s="34"/>
      <c r="B179" s="35"/>
      <c r="D179" s="4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5"/>
      <c r="DM179" s="45"/>
      <c r="DN179" s="46"/>
      <c r="DO179" s="46"/>
    </row>
    <row r="180" spans="1:119" ht="15.75" customHeight="1">
      <c r="A180" s="34"/>
      <c r="B180" s="35"/>
      <c r="D180" s="4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6"/>
      <c r="DO180" s="46"/>
    </row>
    <row r="181" spans="1:119" ht="15.75" customHeight="1">
      <c r="A181" s="34"/>
      <c r="B181" s="35"/>
      <c r="D181" s="4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6"/>
      <c r="DO181" s="46"/>
    </row>
    <row r="182" spans="1:119" ht="15.75" customHeight="1">
      <c r="A182" s="34"/>
      <c r="B182" s="35"/>
      <c r="D182" s="4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6"/>
      <c r="DO182" s="46"/>
    </row>
    <row r="183" spans="1:119" ht="15.75" customHeight="1">
      <c r="A183" s="34"/>
      <c r="B183" s="35"/>
      <c r="D183" s="4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6"/>
      <c r="DO183" s="46"/>
    </row>
    <row r="184" spans="1:119" ht="15.75" customHeight="1">
      <c r="A184" s="34"/>
      <c r="B184" s="35"/>
      <c r="D184" s="4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6"/>
      <c r="DO184" s="46"/>
    </row>
    <row r="185" spans="1:119" ht="15.75" customHeight="1">
      <c r="A185" s="34"/>
      <c r="B185" s="35"/>
      <c r="D185" s="4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6"/>
      <c r="DO185" s="46"/>
    </row>
    <row r="186" spans="1:119" ht="15.75" customHeight="1">
      <c r="A186" s="34"/>
      <c r="B186" s="35"/>
      <c r="D186" s="4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6"/>
      <c r="DO186" s="46"/>
    </row>
    <row r="187" spans="1:119" ht="15.75" customHeight="1">
      <c r="A187" s="34"/>
      <c r="B187" s="35"/>
      <c r="D187" s="4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6"/>
      <c r="DO187" s="46"/>
    </row>
    <row r="188" spans="1:119" ht="15.75" customHeight="1">
      <c r="A188" s="34"/>
      <c r="B188" s="35"/>
      <c r="D188" s="4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45"/>
      <c r="DM188" s="45"/>
      <c r="DN188" s="46"/>
      <c r="DO188" s="46"/>
    </row>
    <row r="189" spans="1:119" ht="15.75" customHeight="1">
      <c r="A189" s="34"/>
      <c r="B189" s="35"/>
      <c r="D189" s="4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5"/>
      <c r="DJ189" s="45"/>
      <c r="DK189" s="45"/>
      <c r="DL189" s="45"/>
      <c r="DM189" s="45"/>
      <c r="DN189" s="46"/>
      <c r="DO189" s="46"/>
    </row>
    <row r="190" spans="1:119" ht="15.75" customHeight="1">
      <c r="A190" s="34"/>
      <c r="B190" s="35"/>
      <c r="D190" s="4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  <c r="DH190" s="45"/>
      <c r="DI190" s="45"/>
      <c r="DJ190" s="45"/>
      <c r="DK190" s="45"/>
      <c r="DL190" s="45"/>
      <c r="DM190" s="45"/>
      <c r="DN190" s="46"/>
      <c r="DO190" s="46"/>
    </row>
    <row r="191" spans="1:119" ht="15.75" customHeight="1">
      <c r="A191" s="34"/>
      <c r="B191" s="35"/>
      <c r="D191" s="4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5"/>
      <c r="DI191" s="45"/>
      <c r="DJ191" s="45"/>
      <c r="DK191" s="45"/>
      <c r="DL191" s="45"/>
      <c r="DM191" s="45"/>
      <c r="DN191" s="46"/>
      <c r="DO191" s="46"/>
    </row>
    <row r="192" spans="1:119" ht="15.75" customHeight="1">
      <c r="A192" s="34"/>
      <c r="B192" s="35"/>
      <c r="D192" s="4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5"/>
      <c r="DI192" s="45"/>
      <c r="DJ192" s="45"/>
      <c r="DK192" s="45"/>
      <c r="DL192" s="45"/>
      <c r="DM192" s="45"/>
      <c r="DN192" s="46"/>
      <c r="DO192" s="46"/>
    </row>
    <row r="193" spans="1:119" ht="15.75" customHeight="1">
      <c r="A193" s="34"/>
      <c r="B193" s="35"/>
      <c r="D193" s="4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6"/>
      <c r="DO193" s="46"/>
    </row>
    <row r="194" spans="1:119" ht="15.75" customHeight="1">
      <c r="A194" s="34"/>
      <c r="B194" s="35"/>
      <c r="D194" s="4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6"/>
      <c r="DO194" s="46"/>
    </row>
    <row r="195" spans="1:119" ht="15.75" customHeight="1">
      <c r="A195" s="34"/>
      <c r="B195" s="35"/>
      <c r="D195" s="4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6"/>
      <c r="DO195" s="46"/>
    </row>
    <row r="196" spans="1:119" ht="15.75" customHeight="1">
      <c r="A196" s="34"/>
      <c r="B196" s="35"/>
      <c r="D196" s="4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5"/>
      <c r="DJ196" s="45"/>
      <c r="DK196" s="45"/>
      <c r="DL196" s="45"/>
      <c r="DM196" s="45"/>
      <c r="DN196" s="46"/>
      <c r="DO196" s="46"/>
    </row>
    <row r="197" spans="1:119" ht="15.75" customHeight="1">
      <c r="A197" s="34"/>
      <c r="B197" s="35"/>
      <c r="D197" s="4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/>
      <c r="DI197" s="45"/>
      <c r="DJ197" s="45"/>
      <c r="DK197" s="45"/>
      <c r="DL197" s="45"/>
      <c r="DM197" s="45"/>
      <c r="DN197" s="46"/>
      <c r="DO197" s="46"/>
    </row>
    <row r="198" spans="1:119" ht="15.75" customHeight="1">
      <c r="A198" s="34"/>
      <c r="B198" s="35"/>
      <c r="D198" s="4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5"/>
      <c r="DN198" s="46"/>
      <c r="DO198" s="46"/>
    </row>
    <row r="199" spans="1:119" ht="15.75" customHeight="1">
      <c r="A199" s="34"/>
      <c r="B199" s="35"/>
      <c r="D199" s="4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5"/>
      <c r="DI199" s="45"/>
      <c r="DJ199" s="45"/>
      <c r="DK199" s="45"/>
      <c r="DL199" s="45"/>
      <c r="DM199" s="45"/>
      <c r="DN199" s="46"/>
      <c r="DO199" s="46"/>
    </row>
    <row r="200" spans="1:119" ht="15.75" customHeight="1">
      <c r="A200" s="34"/>
      <c r="B200" s="35"/>
      <c r="D200" s="4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  <c r="DL200" s="45"/>
      <c r="DM200" s="45"/>
      <c r="DN200" s="46"/>
      <c r="DO200" s="46"/>
    </row>
    <row r="201" spans="1:119" ht="15.75" customHeight="1">
      <c r="A201" s="34"/>
      <c r="B201" s="35"/>
      <c r="D201" s="4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6"/>
      <c r="DO201" s="46"/>
    </row>
    <row r="202" spans="1:119" ht="15.75" customHeight="1">
      <c r="A202" s="34"/>
      <c r="B202" s="35"/>
      <c r="D202" s="4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6"/>
      <c r="DO202" s="46"/>
    </row>
    <row r="203" spans="1:119" ht="15.75" customHeight="1">
      <c r="A203" s="34"/>
      <c r="B203" s="35"/>
      <c r="D203" s="4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  <c r="DH203" s="45"/>
      <c r="DI203" s="45"/>
      <c r="DJ203" s="45"/>
      <c r="DK203" s="45"/>
      <c r="DL203" s="45"/>
      <c r="DM203" s="45"/>
      <c r="DN203" s="46"/>
      <c r="DO203" s="46"/>
    </row>
    <row r="204" spans="1:119" ht="15.75" customHeight="1">
      <c r="A204" s="34"/>
      <c r="B204" s="35"/>
      <c r="D204" s="4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5"/>
      <c r="DJ204" s="45"/>
      <c r="DK204" s="45"/>
      <c r="DL204" s="45"/>
      <c r="DM204" s="45"/>
      <c r="DN204" s="46"/>
      <c r="DO204" s="46"/>
    </row>
    <row r="205" spans="1:119" ht="15.75" customHeight="1">
      <c r="A205" s="34"/>
      <c r="B205" s="35"/>
      <c r="D205" s="4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5"/>
      <c r="DJ205" s="45"/>
      <c r="DK205" s="45"/>
      <c r="DL205" s="45"/>
      <c r="DM205" s="45"/>
      <c r="DN205" s="46"/>
      <c r="DO205" s="46"/>
    </row>
    <row r="206" spans="1:119" ht="15.75" customHeight="1">
      <c r="A206" s="34"/>
      <c r="B206" s="35"/>
      <c r="D206" s="4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45"/>
      <c r="DM206" s="45"/>
      <c r="DN206" s="46"/>
      <c r="DO206" s="46"/>
    </row>
    <row r="207" spans="1:119" ht="15.75" customHeight="1">
      <c r="A207" s="34"/>
      <c r="B207" s="35"/>
      <c r="D207" s="4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  <c r="DH207" s="45"/>
      <c r="DI207" s="45"/>
      <c r="DJ207" s="45"/>
      <c r="DK207" s="45"/>
      <c r="DL207" s="45"/>
      <c r="DM207" s="45"/>
      <c r="DN207" s="46"/>
      <c r="DO207" s="46"/>
    </row>
    <row r="208" spans="1:119" ht="15.75" customHeight="1">
      <c r="A208" s="34"/>
      <c r="B208" s="35"/>
      <c r="D208" s="4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  <c r="DH208" s="45"/>
      <c r="DI208" s="45"/>
      <c r="DJ208" s="45"/>
      <c r="DK208" s="45"/>
      <c r="DL208" s="45"/>
      <c r="DM208" s="45"/>
      <c r="DN208" s="46"/>
      <c r="DO208" s="46"/>
    </row>
    <row r="209" spans="1:119" ht="15.75" customHeight="1">
      <c r="A209" s="34"/>
      <c r="B209" s="35"/>
      <c r="D209" s="4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  <c r="DH209" s="45"/>
      <c r="DI209" s="45"/>
      <c r="DJ209" s="45"/>
      <c r="DK209" s="45"/>
      <c r="DL209" s="45"/>
      <c r="DM209" s="45"/>
      <c r="DN209" s="46"/>
      <c r="DO209" s="46"/>
    </row>
    <row r="210" spans="1:119" ht="15.75" customHeight="1">
      <c r="A210" s="34"/>
      <c r="B210" s="35"/>
      <c r="D210" s="4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  <c r="DH210" s="45"/>
      <c r="DI210" s="45"/>
      <c r="DJ210" s="45"/>
      <c r="DK210" s="45"/>
      <c r="DL210" s="45"/>
      <c r="DM210" s="45"/>
      <c r="DN210" s="46"/>
      <c r="DO210" s="46"/>
    </row>
    <row r="211" spans="1:119" ht="15.75" customHeight="1">
      <c r="A211" s="34"/>
      <c r="B211" s="35"/>
      <c r="D211" s="4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  <c r="DH211" s="45"/>
      <c r="DI211" s="45"/>
      <c r="DJ211" s="45"/>
      <c r="DK211" s="45"/>
      <c r="DL211" s="45"/>
      <c r="DM211" s="45"/>
      <c r="DN211" s="46"/>
      <c r="DO211" s="46"/>
    </row>
    <row r="212" spans="1:119" ht="15.75" customHeight="1">
      <c r="A212" s="34"/>
      <c r="B212" s="35"/>
      <c r="D212" s="4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  <c r="DH212" s="45"/>
      <c r="DI212" s="45"/>
      <c r="DJ212" s="45"/>
      <c r="DK212" s="45"/>
      <c r="DL212" s="45"/>
      <c r="DM212" s="45"/>
      <c r="DN212" s="46"/>
      <c r="DO212" s="46"/>
    </row>
    <row r="213" spans="1:119" ht="15.75" customHeight="1">
      <c r="A213" s="34"/>
      <c r="B213" s="35"/>
      <c r="D213" s="4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  <c r="DH213" s="45"/>
      <c r="DI213" s="45"/>
      <c r="DJ213" s="45"/>
      <c r="DK213" s="45"/>
      <c r="DL213" s="45"/>
      <c r="DM213" s="45"/>
      <c r="DN213" s="46"/>
      <c r="DO213" s="46"/>
    </row>
    <row r="214" spans="1:119" ht="15.75" customHeight="1">
      <c r="A214" s="34"/>
      <c r="B214" s="35"/>
      <c r="D214" s="4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45"/>
      <c r="CV214" s="45"/>
      <c r="CW214" s="45"/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  <c r="DH214" s="45"/>
      <c r="DI214" s="45"/>
      <c r="DJ214" s="45"/>
      <c r="DK214" s="45"/>
      <c r="DL214" s="45"/>
      <c r="DM214" s="45"/>
      <c r="DN214" s="46"/>
      <c r="DO214" s="46"/>
    </row>
    <row r="215" spans="1:119" ht="15.75" customHeight="1">
      <c r="A215" s="34"/>
      <c r="B215" s="35"/>
      <c r="D215" s="4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  <c r="DH215" s="45"/>
      <c r="DI215" s="45"/>
      <c r="DJ215" s="45"/>
      <c r="DK215" s="45"/>
      <c r="DL215" s="45"/>
      <c r="DM215" s="45"/>
      <c r="DN215" s="46"/>
      <c r="DO215" s="46"/>
    </row>
    <row r="216" spans="1:119" ht="15.75" customHeight="1">
      <c r="A216" s="34"/>
      <c r="B216" s="35"/>
      <c r="D216" s="4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  <c r="DH216" s="45"/>
      <c r="DI216" s="45"/>
      <c r="DJ216" s="45"/>
      <c r="DK216" s="45"/>
      <c r="DL216" s="45"/>
      <c r="DM216" s="45"/>
      <c r="DN216" s="46"/>
      <c r="DO216" s="46"/>
    </row>
    <row r="217" spans="1:119" ht="15.75" customHeight="1">
      <c r="A217" s="34"/>
      <c r="B217" s="35"/>
      <c r="D217" s="4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  <c r="DL217" s="45"/>
      <c r="DM217" s="45"/>
      <c r="DN217" s="46"/>
      <c r="DO217" s="46"/>
    </row>
    <row r="218" spans="1:119" ht="15.75" customHeight="1">
      <c r="A218" s="34"/>
      <c r="B218" s="35"/>
      <c r="D218" s="4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  <c r="DL218" s="45"/>
      <c r="DM218" s="45"/>
      <c r="DN218" s="46"/>
      <c r="DO218" s="46"/>
    </row>
    <row r="219" spans="1:119" ht="15.75" customHeight="1">
      <c r="A219" s="34"/>
      <c r="B219" s="35"/>
      <c r="D219" s="4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  <c r="DH219" s="45"/>
      <c r="DI219" s="45"/>
      <c r="DJ219" s="45"/>
      <c r="DK219" s="45"/>
      <c r="DL219" s="45"/>
      <c r="DM219" s="45"/>
      <c r="DN219" s="46"/>
      <c r="DO219" s="46"/>
    </row>
    <row r="220" spans="1:119" ht="15.75" customHeight="1">
      <c r="A220" s="34"/>
      <c r="B220" s="35"/>
      <c r="D220" s="4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/>
      <c r="DL220" s="45"/>
      <c r="DM220" s="45"/>
      <c r="DN220" s="46"/>
      <c r="DO220" s="46"/>
    </row>
    <row r="221" spans="1:119" ht="15.75" customHeight="1">
      <c r="A221" s="34"/>
      <c r="B221" s="35"/>
      <c r="D221" s="4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6"/>
      <c r="DO221" s="46"/>
    </row>
    <row r="222" spans="1:119" ht="15.75" customHeight="1">
      <c r="A222" s="34"/>
      <c r="B222" s="35"/>
      <c r="D222" s="4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6"/>
      <c r="DO222" s="46"/>
    </row>
    <row r="223" spans="1:119" ht="15.75" customHeight="1">
      <c r="A223" s="34"/>
      <c r="B223" s="35"/>
      <c r="D223" s="4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6"/>
      <c r="DO223" s="46"/>
    </row>
    <row r="224" spans="1:119" ht="15.75" customHeight="1">
      <c r="A224" s="34"/>
      <c r="B224" s="35"/>
      <c r="D224" s="4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  <c r="DL224" s="45"/>
      <c r="DM224" s="45"/>
      <c r="DN224" s="46"/>
      <c r="DO224" s="46"/>
    </row>
    <row r="225" spans="1:119" ht="15.75" customHeight="1">
      <c r="A225" s="34"/>
      <c r="B225" s="35"/>
      <c r="D225" s="4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  <c r="DH225" s="45"/>
      <c r="DI225" s="45"/>
      <c r="DJ225" s="45"/>
      <c r="DK225" s="45"/>
      <c r="DL225" s="45"/>
      <c r="DM225" s="45"/>
      <c r="DN225" s="46"/>
      <c r="DO225" s="46"/>
    </row>
    <row r="226" spans="1:119" ht="15.75" customHeight="1">
      <c r="A226" s="34"/>
      <c r="B226" s="35"/>
      <c r="D226" s="4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6"/>
      <c r="DO226" s="46"/>
    </row>
    <row r="227" spans="1:119" ht="15.75" customHeight="1">
      <c r="A227" s="34"/>
      <c r="B227" s="35"/>
      <c r="D227" s="4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  <c r="DH227" s="45"/>
      <c r="DI227" s="45"/>
      <c r="DJ227" s="45"/>
      <c r="DK227" s="45"/>
      <c r="DL227" s="45"/>
      <c r="DM227" s="45"/>
      <c r="DN227" s="46"/>
      <c r="DO227" s="46"/>
    </row>
    <row r="228" spans="1:119" ht="15.75" customHeight="1">
      <c r="A228" s="34"/>
      <c r="B228" s="35"/>
      <c r="D228" s="4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  <c r="DL228" s="45"/>
      <c r="DM228" s="45"/>
      <c r="DN228" s="46"/>
      <c r="DO228" s="46"/>
    </row>
    <row r="229" spans="1:119" ht="15.75" customHeight="1">
      <c r="A229" s="34"/>
      <c r="B229" s="35"/>
      <c r="D229" s="4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6"/>
      <c r="DO229" s="46"/>
    </row>
    <row r="230" spans="1:119" ht="15.75" customHeight="1">
      <c r="A230" s="34"/>
      <c r="B230" s="35"/>
      <c r="D230" s="4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6"/>
      <c r="DO230" s="46"/>
    </row>
    <row r="231" spans="1:119" ht="15.75" customHeight="1">
      <c r="A231" s="34"/>
      <c r="B231" s="35"/>
      <c r="D231" s="4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6"/>
      <c r="DO231" s="46"/>
    </row>
    <row r="232" spans="1:119" ht="15.75" customHeight="1">
      <c r="A232" s="34"/>
      <c r="B232" s="35"/>
      <c r="D232" s="4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5"/>
      <c r="DJ232" s="45"/>
      <c r="DK232" s="45"/>
      <c r="DL232" s="45"/>
      <c r="DM232" s="45"/>
      <c r="DN232" s="46"/>
      <c r="DO232" s="46"/>
    </row>
    <row r="233" spans="1:119" ht="15.75" customHeight="1">
      <c r="A233" s="34"/>
      <c r="B233" s="35"/>
      <c r="D233" s="4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  <c r="DH233" s="45"/>
      <c r="DI233" s="45"/>
      <c r="DJ233" s="45"/>
      <c r="DK233" s="45"/>
      <c r="DL233" s="45"/>
      <c r="DM233" s="45"/>
      <c r="DN233" s="46"/>
      <c r="DO233" s="46"/>
    </row>
    <row r="234" spans="1:119" ht="15.75" customHeight="1">
      <c r="A234" s="34"/>
      <c r="B234" s="35"/>
      <c r="D234" s="4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6"/>
      <c r="DO234" s="46"/>
    </row>
    <row r="235" spans="1:119" ht="15.75" customHeight="1">
      <c r="A235" s="34"/>
      <c r="B235" s="35"/>
      <c r="D235" s="4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  <c r="DH235" s="45"/>
      <c r="DI235" s="45"/>
      <c r="DJ235" s="45"/>
      <c r="DK235" s="45"/>
      <c r="DL235" s="45"/>
      <c r="DM235" s="45"/>
      <c r="DN235" s="46"/>
      <c r="DO235" s="46"/>
    </row>
    <row r="236" spans="1:119" ht="15.75" customHeight="1">
      <c r="A236" s="34"/>
      <c r="B236" s="35"/>
      <c r="D236" s="4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  <c r="DH236" s="45"/>
      <c r="DI236" s="45"/>
      <c r="DJ236" s="45"/>
      <c r="DK236" s="45"/>
      <c r="DL236" s="45"/>
      <c r="DM236" s="45"/>
      <c r="DN236" s="46"/>
      <c r="DO236" s="46"/>
    </row>
    <row r="237" spans="1:119" ht="15.75" customHeight="1">
      <c r="A237" s="34"/>
      <c r="B237" s="35"/>
      <c r="D237" s="4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5"/>
      <c r="DJ237" s="45"/>
      <c r="DK237" s="45"/>
      <c r="DL237" s="45"/>
      <c r="DM237" s="45"/>
      <c r="DN237" s="46"/>
      <c r="DO237" s="46"/>
    </row>
    <row r="238" spans="1:119" ht="15.75" customHeight="1">
      <c r="A238" s="34"/>
      <c r="B238" s="35"/>
      <c r="D238" s="4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  <c r="DH238" s="45"/>
      <c r="DI238" s="45"/>
      <c r="DJ238" s="45"/>
      <c r="DK238" s="45"/>
      <c r="DL238" s="45"/>
      <c r="DM238" s="45"/>
      <c r="DN238" s="46"/>
      <c r="DO238" s="46"/>
    </row>
    <row r="239" spans="1:119" ht="15.75" customHeight="1">
      <c r="A239" s="34"/>
      <c r="B239" s="35"/>
      <c r="D239" s="4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5"/>
      <c r="DJ239" s="45"/>
      <c r="DK239" s="45"/>
      <c r="DL239" s="45"/>
      <c r="DM239" s="45"/>
      <c r="DN239" s="46"/>
      <c r="DO239" s="46"/>
    </row>
    <row r="240" spans="1:119" ht="15.75" customHeight="1">
      <c r="A240" s="34"/>
      <c r="B240" s="35"/>
      <c r="D240" s="4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  <c r="DH240" s="45"/>
      <c r="DI240" s="45"/>
      <c r="DJ240" s="45"/>
      <c r="DK240" s="45"/>
      <c r="DL240" s="45"/>
      <c r="DM240" s="45"/>
      <c r="DN240" s="46"/>
      <c r="DO240" s="46"/>
    </row>
    <row r="241" spans="1:119" ht="15.75" customHeight="1">
      <c r="A241" s="34"/>
      <c r="B241" s="35"/>
      <c r="D241" s="4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6"/>
      <c r="DO241" s="46"/>
    </row>
    <row r="242" spans="1:119" ht="15.75" customHeight="1">
      <c r="A242" s="34"/>
      <c r="B242" s="35"/>
      <c r="D242" s="4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45"/>
      <c r="DM242" s="45"/>
      <c r="DN242" s="46"/>
      <c r="DO242" s="46"/>
    </row>
    <row r="243" spans="1:119" ht="15.75" customHeight="1">
      <c r="A243" s="34"/>
      <c r="B243" s="35"/>
      <c r="D243" s="4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  <c r="DH243" s="45"/>
      <c r="DI243" s="45"/>
      <c r="DJ243" s="45"/>
      <c r="DK243" s="45"/>
      <c r="DL243" s="45"/>
      <c r="DM243" s="45"/>
      <c r="DN243" s="46"/>
      <c r="DO243" s="46"/>
    </row>
    <row r="244" spans="1:119" ht="15.75" customHeight="1">
      <c r="A244" s="34"/>
      <c r="B244" s="35"/>
      <c r="D244" s="4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  <c r="DH244" s="45"/>
      <c r="DI244" s="45"/>
      <c r="DJ244" s="45"/>
      <c r="DK244" s="45"/>
      <c r="DL244" s="45"/>
      <c r="DM244" s="45"/>
      <c r="DN244" s="46"/>
      <c r="DO244" s="46"/>
    </row>
  </sheetData>
  <mergeCells count="10">
    <mergeCell ref="A1:B1"/>
    <mergeCell ref="E1:AB1"/>
    <mergeCell ref="AP1:AZ1"/>
    <mergeCell ref="BA1:BU1"/>
    <mergeCell ref="BV1:CT1"/>
    <mergeCell ref="CU1:DP1"/>
    <mergeCell ref="E43:AB43"/>
    <mergeCell ref="BV43:CT43"/>
    <mergeCell ref="AP43:AZ43"/>
    <mergeCell ref="BA43:BT43"/>
  </mergeCells>
  <pageMargins left="0.7" right="0.7" top="1.1437499999999998" bottom="1.1437499999999998" header="0" footer="0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44"/>
  <sheetViews>
    <sheetView tabSelected="1" workbookViewId="0">
      <pane xSplit="4" ySplit="2" topLeftCell="AP6" activePane="bottomRight" state="frozen"/>
      <selection pane="topRight" activeCell="E1" sqref="E1"/>
      <selection pane="bottomLeft" activeCell="A3" sqref="A3"/>
      <selection pane="bottomRight" activeCell="BF12" sqref="BF12"/>
    </sheetView>
  </sheetViews>
  <sheetFormatPr defaultColWidth="14.453125" defaultRowHeight="15" customHeight="1"/>
  <cols>
    <col min="1" max="1" width="14.26953125" customWidth="1"/>
    <col min="2" max="2" width="4.453125" customWidth="1"/>
    <col min="3" max="3" width="2.26953125" customWidth="1"/>
    <col min="4" max="4" width="5.26953125" customWidth="1"/>
    <col min="5" max="21" width="4.7265625" customWidth="1"/>
    <col min="22" max="22" width="13.26953125" customWidth="1"/>
    <col min="23" max="48" width="4.7265625" customWidth="1"/>
    <col min="49" max="49" width="6.1796875" customWidth="1"/>
    <col min="50" max="77" width="4.7265625" customWidth="1"/>
    <col min="78" max="78" width="4.6328125" customWidth="1"/>
    <col min="79" max="108" width="4.7265625" customWidth="1"/>
    <col min="109" max="109" width="5.26953125" customWidth="1"/>
    <col min="110" max="115" width="4.7265625" customWidth="1"/>
    <col min="116" max="116" width="5.54296875" customWidth="1"/>
    <col min="117" max="118" width="4.7265625" customWidth="1"/>
    <col min="119" max="119" width="5.81640625" customWidth="1"/>
    <col min="120" max="120" width="5.54296875" customWidth="1"/>
    <col min="121" max="121" width="5.7265625" customWidth="1"/>
  </cols>
  <sheetData>
    <row r="1" spans="1:121" ht="30" customHeight="1">
      <c r="A1" s="76" t="s">
        <v>0</v>
      </c>
      <c r="B1" s="77"/>
      <c r="C1" s="1"/>
      <c r="D1" s="2"/>
      <c r="E1" s="78" t="s">
        <v>1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73"/>
      <c r="AC1" s="3"/>
      <c r="AD1" s="3"/>
      <c r="AE1" s="3"/>
      <c r="AF1" s="3" t="s">
        <v>2</v>
      </c>
      <c r="AG1" s="3"/>
      <c r="AH1" s="3"/>
      <c r="AI1" s="3"/>
      <c r="AJ1" s="3"/>
      <c r="AK1" s="3"/>
      <c r="AL1" s="3"/>
      <c r="AM1" s="3"/>
      <c r="AN1" s="3"/>
      <c r="AO1" s="3"/>
      <c r="AP1" s="79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80"/>
      <c r="BB1" s="82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8"/>
      <c r="BW1" s="66" t="s">
        <v>4</v>
      </c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8"/>
      <c r="CV1" s="69" t="s">
        <v>5</v>
      </c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1"/>
    </row>
    <row r="2" spans="1:121" ht="15.75" customHeight="1">
      <c r="A2" s="4" t="s">
        <v>6</v>
      </c>
      <c r="B2" s="5" t="s">
        <v>7</v>
      </c>
      <c r="C2" s="1"/>
      <c r="D2" s="6" t="s">
        <v>8</v>
      </c>
      <c r="E2" s="7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11</v>
      </c>
      <c r="L2" s="8">
        <v>12</v>
      </c>
      <c r="M2" s="8">
        <v>13</v>
      </c>
      <c r="N2" s="8">
        <v>14</v>
      </c>
      <c r="O2" s="8">
        <v>15</v>
      </c>
      <c r="P2" s="8">
        <v>16</v>
      </c>
      <c r="Q2" s="8">
        <v>18</v>
      </c>
      <c r="R2" s="8">
        <v>19</v>
      </c>
      <c r="S2" s="8">
        <v>20</v>
      </c>
      <c r="T2" s="8">
        <v>21</v>
      </c>
      <c r="U2" s="8">
        <v>22</v>
      </c>
      <c r="V2" s="8">
        <v>23</v>
      </c>
      <c r="W2" s="8">
        <v>25</v>
      </c>
      <c r="X2" s="8">
        <v>26</v>
      </c>
      <c r="Y2" s="8">
        <v>27</v>
      </c>
      <c r="Z2" s="8">
        <v>28</v>
      </c>
      <c r="AA2" s="8">
        <v>29</v>
      </c>
      <c r="AB2" s="8">
        <v>30</v>
      </c>
      <c r="AC2" s="8">
        <v>2</v>
      </c>
      <c r="AD2" s="8">
        <v>3</v>
      </c>
      <c r="AE2" s="8">
        <v>4</v>
      </c>
      <c r="AF2" s="8">
        <v>5</v>
      </c>
      <c r="AG2" s="8">
        <v>6</v>
      </c>
      <c r="AH2" s="8">
        <v>7</v>
      </c>
      <c r="AI2" s="8">
        <v>9</v>
      </c>
      <c r="AJ2" s="8">
        <v>10</v>
      </c>
      <c r="AK2" s="8">
        <v>11</v>
      </c>
      <c r="AL2" s="8">
        <v>12</v>
      </c>
      <c r="AM2" s="8">
        <v>13</v>
      </c>
      <c r="AN2" s="8">
        <v>14</v>
      </c>
      <c r="AO2" s="8">
        <v>16</v>
      </c>
      <c r="AP2" s="8">
        <v>17</v>
      </c>
      <c r="AQ2" s="8">
        <v>18</v>
      </c>
      <c r="AR2" s="9">
        <v>19</v>
      </c>
      <c r="AS2" s="8">
        <v>20</v>
      </c>
      <c r="AT2" s="8">
        <v>21</v>
      </c>
      <c r="AU2" s="8">
        <v>23</v>
      </c>
      <c r="AV2" s="8">
        <v>24</v>
      </c>
      <c r="AW2" s="8">
        <v>25</v>
      </c>
      <c r="AX2" s="8">
        <v>26</v>
      </c>
      <c r="AY2" s="8">
        <v>26</v>
      </c>
      <c r="AZ2" s="8">
        <v>27</v>
      </c>
      <c r="BA2" s="8">
        <v>28</v>
      </c>
      <c r="BB2" s="8">
        <v>7</v>
      </c>
      <c r="BC2" s="8">
        <v>8</v>
      </c>
      <c r="BD2" s="8">
        <v>9</v>
      </c>
      <c r="BE2" s="8">
        <v>10</v>
      </c>
      <c r="BF2" s="8">
        <v>11</v>
      </c>
      <c r="BG2" s="8">
        <v>13</v>
      </c>
      <c r="BH2" s="8">
        <v>14</v>
      </c>
      <c r="BI2" s="8">
        <v>15</v>
      </c>
      <c r="BJ2" s="8">
        <v>16</v>
      </c>
      <c r="BK2" s="8">
        <v>17</v>
      </c>
      <c r="BL2" s="8">
        <v>18</v>
      </c>
      <c r="BM2" s="8">
        <v>20</v>
      </c>
      <c r="BN2" s="8">
        <v>21</v>
      </c>
      <c r="BO2" s="8">
        <v>22</v>
      </c>
      <c r="BP2" s="8">
        <v>23</v>
      </c>
      <c r="BQ2" s="8">
        <v>24</v>
      </c>
      <c r="BR2" s="8">
        <v>25</v>
      </c>
      <c r="BS2" s="8">
        <v>27</v>
      </c>
      <c r="BT2" s="8">
        <v>28</v>
      </c>
      <c r="BU2" s="8">
        <v>29</v>
      </c>
      <c r="BV2" s="8">
        <v>30</v>
      </c>
      <c r="BW2" s="8">
        <v>1</v>
      </c>
      <c r="BX2" s="8">
        <v>2</v>
      </c>
      <c r="BY2" s="8">
        <v>4</v>
      </c>
      <c r="BZ2" s="8">
        <v>5</v>
      </c>
      <c r="CA2" s="8">
        <v>6</v>
      </c>
      <c r="CB2" s="8">
        <v>7</v>
      </c>
      <c r="CC2" s="8">
        <v>8</v>
      </c>
      <c r="CD2" s="8">
        <v>9</v>
      </c>
      <c r="CE2" s="8">
        <v>11</v>
      </c>
      <c r="CF2" s="8">
        <v>12</v>
      </c>
      <c r="CG2" s="8">
        <v>13</v>
      </c>
      <c r="CH2" s="8">
        <v>14</v>
      </c>
      <c r="CI2" s="8">
        <v>15</v>
      </c>
      <c r="CJ2" s="8">
        <v>16</v>
      </c>
      <c r="CK2" s="8">
        <v>18</v>
      </c>
      <c r="CL2" s="8">
        <v>19</v>
      </c>
      <c r="CM2" s="8">
        <v>20</v>
      </c>
      <c r="CN2" s="8">
        <v>21</v>
      </c>
      <c r="CO2" s="8">
        <v>22</v>
      </c>
      <c r="CP2" s="8">
        <v>23</v>
      </c>
      <c r="CQ2" s="8">
        <v>25</v>
      </c>
      <c r="CR2" s="8">
        <v>26</v>
      </c>
      <c r="CS2" s="8">
        <v>27</v>
      </c>
      <c r="CT2" s="8">
        <v>28</v>
      </c>
      <c r="CU2" s="9">
        <v>29</v>
      </c>
      <c r="CV2" s="10" t="s">
        <v>9</v>
      </c>
      <c r="CW2" s="10" t="s">
        <v>10</v>
      </c>
      <c r="CX2" s="10" t="s">
        <v>7</v>
      </c>
      <c r="CY2" s="10" t="s">
        <v>11</v>
      </c>
      <c r="CZ2" s="10" t="s">
        <v>12</v>
      </c>
      <c r="DA2" s="10" t="s">
        <v>13</v>
      </c>
      <c r="DB2" s="10" t="s">
        <v>14</v>
      </c>
      <c r="DC2" s="10" t="s">
        <v>15</v>
      </c>
      <c r="DD2" s="10" t="s">
        <v>16</v>
      </c>
      <c r="DE2" s="10" t="s">
        <v>17</v>
      </c>
      <c r="DF2" s="10" t="s">
        <v>18</v>
      </c>
      <c r="DG2" s="10" t="s">
        <v>19</v>
      </c>
      <c r="DH2" s="10" t="s">
        <v>20</v>
      </c>
      <c r="DI2" s="10" t="s">
        <v>21</v>
      </c>
      <c r="DJ2" s="10" t="s">
        <v>22</v>
      </c>
      <c r="DK2" s="10" t="s">
        <v>23</v>
      </c>
      <c r="DL2" s="10" t="s">
        <v>24</v>
      </c>
      <c r="DM2" s="10" t="s">
        <v>25</v>
      </c>
      <c r="DN2" s="10" t="s">
        <v>26</v>
      </c>
      <c r="DO2" s="10" t="s">
        <v>27</v>
      </c>
      <c r="DP2" s="10" t="s">
        <v>28</v>
      </c>
      <c r="DQ2" s="10" t="s">
        <v>29</v>
      </c>
    </row>
    <row r="3" spans="1:121" ht="15.75" customHeight="1">
      <c r="A3" s="11" t="s">
        <v>30</v>
      </c>
      <c r="B3" s="12" t="s">
        <v>20</v>
      </c>
      <c r="D3" s="25" t="s">
        <v>98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64" t="s">
        <v>20</v>
      </c>
      <c r="Q3" s="14"/>
      <c r="R3" s="14"/>
      <c r="S3" s="14"/>
      <c r="T3" s="14"/>
      <c r="U3" s="17" t="s">
        <v>19</v>
      </c>
      <c r="V3" s="14"/>
      <c r="W3" s="14"/>
      <c r="X3" s="14"/>
      <c r="Y3" s="14"/>
      <c r="Z3" s="14"/>
      <c r="AA3" s="14"/>
      <c r="AB3" s="17" t="s">
        <v>21</v>
      </c>
      <c r="AC3" s="14"/>
      <c r="AD3" s="14"/>
      <c r="AE3" s="14"/>
      <c r="AF3" s="14"/>
      <c r="AG3" s="17" t="s">
        <v>13</v>
      </c>
      <c r="AH3" s="17" t="s">
        <v>21</v>
      </c>
      <c r="AI3" s="14"/>
      <c r="AJ3" s="17"/>
      <c r="AK3" s="14"/>
      <c r="AL3" s="14"/>
      <c r="AM3" s="14"/>
      <c r="AN3" s="17"/>
      <c r="AO3" s="17" t="s">
        <v>20</v>
      </c>
      <c r="AP3" s="14"/>
      <c r="AQ3" s="14"/>
      <c r="AR3" s="52" t="s">
        <v>23</v>
      </c>
      <c r="AS3" s="17" t="s">
        <v>10</v>
      </c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7" t="s">
        <v>18</v>
      </c>
      <c r="BK3" s="17" t="s">
        <v>13</v>
      </c>
      <c r="BL3" s="17" t="s">
        <v>21</v>
      </c>
      <c r="BM3" s="14"/>
      <c r="BN3" s="17" t="s">
        <v>9</v>
      </c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7" t="s">
        <v>23</v>
      </c>
      <c r="CI3" s="17" t="s">
        <v>13</v>
      </c>
      <c r="CJ3" s="17" t="s">
        <v>74</v>
      </c>
      <c r="CK3" s="17" t="s">
        <v>20</v>
      </c>
      <c r="CL3" s="17" t="s">
        <v>10</v>
      </c>
      <c r="CM3" s="14"/>
      <c r="CN3" s="17"/>
      <c r="CO3" s="17" t="s">
        <v>19</v>
      </c>
      <c r="CP3" s="14"/>
      <c r="CQ3" s="14"/>
      <c r="CR3" s="14"/>
      <c r="CS3" s="14"/>
      <c r="CT3" s="14"/>
      <c r="CU3" s="16"/>
      <c r="CV3" s="10">
        <f t="shared" ref="CV3:CV9" si="0">COUNTIF(E3:CU3,"МАТ")</f>
        <v>1</v>
      </c>
      <c r="CW3" s="10">
        <f t="shared" ref="CW3:CW9" si="1">COUNTIF(F3:CV3,"РУС")</f>
        <v>2</v>
      </c>
      <c r="CX3" s="10">
        <f t="shared" ref="CX3:CX9" si="2">COUNTIF(G3:CW3,"АЛГ")</f>
        <v>0</v>
      </c>
      <c r="CY3" s="10">
        <f t="shared" ref="CY3:CY9" si="3">COUNTIF(H3:CX3,"ГЕМ")</f>
        <v>0</v>
      </c>
      <c r="CZ3" s="10">
        <f t="shared" ref="CZ3:CZ9" si="4">COUNTIF(I3:CY3,"ОКР")</f>
        <v>0</v>
      </c>
      <c r="DA3" s="10">
        <f t="shared" ref="DA3:DA9" si="5">COUNTIF(I3:CZ3,"БИО")</f>
        <v>3</v>
      </c>
      <c r="DB3" s="10">
        <f t="shared" ref="DB3:DB9" si="6">COUNTIF(I3:DA3,"ГЕО")</f>
        <v>0</v>
      </c>
      <c r="DC3" s="10">
        <f t="shared" ref="DC3:DC9" si="7">COUNTIF(I3:DB3,"ИНФ")</f>
        <v>0</v>
      </c>
      <c r="DD3" s="10">
        <f t="shared" ref="DD3:DD9" si="8">COUNTIF(J3:DC3,"ИСТ")</f>
        <v>0</v>
      </c>
      <c r="DE3" s="10">
        <f t="shared" ref="DE3:DE9" si="9">COUNTIF(K3:DD3,"ОБЩ")</f>
        <v>0</v>
      </c>
      <c r="DF3" s="10">
        <f t="shared" ref="DF3:DF9" si="10">COUNTIF(L3:DE3,"ФИЗ")</f>
        <v>1</v>
      </c>
      <c r="DG3" s="10">
        <f t="shared" ref="DG3:DG9" si="11">COUNTIF(M3:DF3,"ХИМ")</f>
        <v>2</v>
      </c>
      <c r="DH3" s="10">
        <f t="shared" ref="DH3:DH9" si="12">COUNTIF(N3:DG3,"АНГ")</f>
        <v>3</v>
      </c>
      <c r="DI3" s="10">
        <f t="shared" ref="DI3:DI9" si="13">COUNTIF(O3:DH3,"НЕМ")</f>
        <v>4</v>
      </c>
      <c r="DJ3" s="10">
        <f t="shared" ref="DJ3:DJ9" si="14">COUNTIF(P3:DI3,"ФРА")</f>
        <v>0</v>
      </c>
      <c r="DK3" s="10">
        <f t="shared" ref="DK3:DK9" si="15">COUNTIF(Q3:DJ3,"ЛИТ")</f>
        <v>2</v>
      </c>
      <c r="DL3" s="10">
        <f t="shared" ref="DL3:DL9" si="16">COUNTIF(R3:DK3,"ОБЖ")</f>
        <v>0</v>
      </c>
      <c r="DM3" s="10">
        <f t="shared" ref="DM3:DM9" si="17">COUNTIF(S3:DL3,"ФЗР")</f>
        <v>0</v>
      </c>
      <c r="DN3" s="10">
        <f t="shared" ref="DN3:DN9" si="18">COUNTIF(T3:DM3,"МУЗ")</f>
        <v>0</v>
      </c>
      <c r="DO3" s="10">
        <f t="shared" ref="DO3:DO9" si="19">COUNTIF(U3:DN3,"ТЕХ")</f>
        <v>0</v>
      </c>
      <c r="DP3" s="10">
        <f t="shared" ref="DP3:DP9" si="20">COUNTIF(V3:DO3,"АСТ")</f>
        <v>0</v>
      </c>
      <c r="DQ3" s="10">
        <f t="shared" ref="DQ3:DQ9" si="21">COUNTIF(AA3:DP3,"КУБ")</f>
        <v>0</v>
      </c>
    </row>
    <row r="4" spans="1:121" ht="15.75" customHeight="1">
      <c r="A4" s="18" t="s">
        <v>32</v>
      </c>
      <c r="B4" s="12" t="s">
        <v>28</v>
      </c>
      <c r="D4" s="25" t="s">
        <v>99</v>
      </c>
      <c r="E4" s="14"/>
      <c r="F4" s="14"/>
      <c r="G4" s="14"/>
      <c r="H4" s="17" t="s">
        <v>10</v>
      </c>
      <c r="I4" s="14"/>
      <c r="J4" s="14"/>
      <c r="K4" s="14"/>
      <c r="L4" s="14"/>
      <c r="M4" s="14"/>
      <c r="N4" s="14"/>
      <c r="O4" s="14"/>
      <c r="P4" s="17" t="s">
        <v>20</v>
      </c>
      <c r="Q4" s="14"/>
      <c r="R4" s="14"/>
      <c r="S4" s="17" t="s">
        <v>23</v>
      </c>
      <c r="T4" s="14"/>
      <c r="U4" s="14"/>
      <c r="V4" s="17" t="s">
        <v>19</v>
      </c>
      <c r="W4" s="14"/>
      <c r="X4" s="14"/>
      <c r="Y4" s="17" t="s">
        <v>10</v>
      </c>
      <c r="Z4" s="14"/>
      <c r="AA4" s="14"/>
      <c r="AB4" s="14"/>
      <c r="AC4" s="14"/>
      <c r="AD4" s="14"/>
      <c r="AE4" s="14"/>
      <c r="AF4" s="14"/>
      <c r="AG4" s="14"/>
      <c r="AH4" s="14"/>
      <c r="AI4" s="17" t="s">
        <v>13</v>
      </c>
      <c r="AJ4" s="17" t="s">
        <v>20</v>
      </c>
      <c r="AK4" s="17" t="s">
        <v>9</v>
      </c>
      <c r="AL4" s="14"/>
      <c r="AM4" s="14"/>
      <c r="AN4" s="14"/>
      <c r="AO4" s="14"/>
      <c r="AP4" s="14"/>
      <c r="AQ4" s="14"/>
      <c r="AR4" s="52" t="s">
        <v>23</v>
      </c>
      <c r="AS4" s="14"/>
      <c r="AT4" s="14"/>
      <c r="AU4" s="17" t="s">
        <v>9</v>
      </c>
      <c r="AV4" s="14"/>
      <c r="AW4" s="17" t="s">
        <v>10</v>
      </c>
      <c r="AX4" s="17" t="s">
        <v>20</v>
      </c>
      <c r="AY4" s="14"/>
      <c r="AZ4" s="14"/>
      <c r="BA4" s="14"/>
      <c r="BB4" s="14"/>
      <c r="BC4" s="14"/>
      <c r="BD4" s="17" t="s">
        <v>9</v>
      </c>
      <c r="BE4" s="14"/>
      <c r="BF4" s="14"/>
      <c r="BG4" s="14"/>
      <c r="BH4" s="14"/>
      <c r="BI4" s="14"/>
      <c r="BJ4" s="17" t="s">
        <v>10</v>
      </c>
      <c r="BK4" s="14"/>
      <c r="BL4" s="14"/>
      <c r="BM4" s="17" t="s">
        <v>13</v>
      </c>
      <c r="BN4" s="17" t="s">
        <v>20</v>
      </c>
      <c r="BO4" s="14"/>
      <c r="BP4" s="14"/>
      <c r="BQ4" s="14"/>
      <c r="BR4" s="14"/>
      <c r="BS4" s="14"/>
      <c r="BT4" s="14"/>
      <c r="BU4" s="14"/>
      <c r="BV4" s="17" t="s">
        <v>10</v>
      </c>
      <c r="BW4" s="14"/>
      <c r="BX4" s="14"/>
      <c r="BY4" s="14"/>
      <c r="BZ4" s="17" t="s">
        <v>9</v>
      </c>
      <c r="CA4" s="14"/>
      <c r="CB4" s="17" t="s">
        <v>10</v>
      </c>
      <c r="CC4" s="14"/>
      <c r="CD4" s="14"/>
      <c r="CE4" s="14"/>
      <c r="CF4" s="14"/>
      <c r="CG4" s="17" t="s">
        <v>10</v>
      </c>
      <c r="CH4" s="14"/>
      <c r="CI4" s="14"/>
      <c r="CJ4" s="14"/>
      <c r="CK4" s="14"/>
      <c r="CL4" s="17" t="s">
        <v>20</v>
      </c>
      <c r="CM4" s="17" t="s">
        <v>10</v>
      </c>
      <c r="CN4" s="17" t="s">
        <v>9</v>
      </c>
      <c r="CO4" s="14"/>
      <c r="CP4" s="17" t="s">
        <v>100</v>
      </c>
      <c r="CQ4" s="17" t="s">
        <v>9</v>
      </c>
      <c r="CR4" s="14"/>
      <c r="CS4" s="17" t="s">
        <v>10</v>
      </c>
      <c r="CT4" s="14"/>
      <c r="CU4" s="16"/>
      <c r="CV4" s="10">
        <f t="shared" si="0"/>
        <v>6</v>
      </c>
      <c r="CW4" s="10">
        <f t="shared" si="1"/>
        <v>9</v>
      </c>
      <c r="CX4" s="10">
        <f t="shared" si="2"/>
        <v>0</v>
      </c>
      <c r="CY4" s="10">
        <f t="shared" si="3"/>
        <v>0</v>
      </c>
      <c r="CZ4" s="10">
        <f t="shared" si="4"/>
        <v>0</v>
      </c>
      <c r="DA4" s="10">
        <f t="shared" si="5"/>
        <v>2</v>
      </c>
      <c r="DB4" s="10">
        <f t="shared" si="6"/>
        <v>0</v>
      </c>
      <c r="DC4" s="10">
        <f t="shared" si="7"/>
        <v>0</v>
      </c>
      <c r="DD4" s="10">
        <f t="shared" si="8"/>
        <v>0</v>
      </c>
      <c r="DE4" s="10">
        <f t="shared" si="9"/>
        <v>0</v>
      </c>
      <c r="DF4" s="10">
        <f t="shared" si="10"/>
        <v>0</v>
      </c>
      <c r="DG4" s="10">
        <f t="shared" si="11"/>
        <v>2</v>
      </c>
      <c r="DH4" s="10">
        <f t="shared" si="12"/>
        <v>5</v>
      </c>
      <c r="DI4" s="10">
        <f t="shared" si="13"/>
        <v>0</v>
      </c>
      <c r="DJ4" s="10">
        <f t="shared" si="14"/>
        <v>0</v>
      </c>
      <c r="DK4" s="10">
        <f t="shared" si="15"/>
        <v>2</v>
      </c>
      <c r="DL4" s="10">
        <f t="shared" si="16"/>
        <v>0</v>
      </c>
      <c r="DM4" s="10">
        <f t="shared" si="17"/>
        <v>0</v>
      </c>
      <c r="DN4" s="10">
        <f t="shared" si="18"/>
        <v>0</v>
      </c>
      <c r="DO4" s="10">
        <f t="shared" si="19"/>
        <v>0</v>
      </c>
      <c r="DP4" s="10">
        <f t="shared" si="20"/>
        <v>0</v>
      </c>
      <c r="DQ4" s="10">
        <f t="shared" si="21"/>
        <v>0</v>
      </c>
    </row>
    <row r="5" spans="1:121" ht="15.75" customHeight="1">
      <c r="A5" s="18" t="s">
        <v>34</v>
      </c>
      <c r="B5" s="12" t="s">
        <v>13</v>
      </c>
      <c r="D5" s="25" t="s">
        <v>101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7" t="s">
        <v>23</v>
      </c>
      <c r="P5" s="17" t="s">
        <v>20</v>
      </c>
      <c r="Q5" s="17" t="s">
        <v>20</v>
      </c>
      <c r="R5" s="14"/>
      <c r="S5" s="14"/>
      <c r="T5" s="14"/>
      <c r="U5" s="17" t="s">
        <v>73</v>
      </c>
      <c r="V5" s="17" t="s">
        <v>18</v>
      </c>
      <c r="W5" s="14"/>
      <c r="X5" s="14"/>
      <c r="Y5" s="14"/>
      <c r="Z5" s="14"/>
      <c r="AA5" s="17" t="s">
        <v>23</v>
      </c>
      <c r="AB5" s="14"/>
      <c r="AC5" s="14"/>
      <c r="AD5" s="14"/>
      <c r="AE5" s="14"/>
      <c r="AF5" s="14"/>
      <c r="AG5" s="14"/>
      <c r="AH5" s="17" t="s">
        <v>13</v>
      </c>
      <c r="AI5" s="17" t="s">
        <v>20</v>
      </c>
      <c r="AJ5" s="14"/>
      <c r="AK5" s="17" t="s">
        <v>9</v>
      </c>
      <c r="AL5" s="17"/>
      <c r="AM5" s="14"/>
      <c r="AN5" s="17" t="s">
        <v>18</v>
      </c>
      <c r="AO5" s="14"/>
      <c r="AP5" s="17" t="s">
        <v>15</v>
      </c>
      <c r="AQ5" s="17" t="s">
        <v>23</v>
      </c>
      <c r="AR5" s="16"/>
      <c r="AS5" s="17" t="s">
        <v>10</v>
      </c>
      <c r="AT5" s="14"/>
      <c r="AU5" s="17" t="s">
        <v>9</v>
      </c>
      <c r="AV5" s="14"/>
      <c r="AW5" s="17" t="s">
        <v>20</v>
      </c>
      <c r="AX5" s="14"/>
      <c r="AY5" s="14"/>
      <c r="AZ5" s="14"/>
      <c r="BA5" s="17" t="s">
        <v>18</v>
      </c>
      <c r="BB5" s="14"/>
      <c r="BC5" s="17" t="s">
        <v>23</v>
      </c>
      <c r="BD5" s="17" t="s">
        <v>9</v>
      </c>
      <c r="BE5" s="14"/>
      <c r="BF5" s="14"/>
      <c r="BG5" s="14"/>
      <c r="BH5" s="14"/>
      <c r="BI5" s="14"/>
      <c r="BJ5" s="17" t="s">
        <v>10</v>
      </c>
      <c r="BK5" s="14"/>
      <c r="BL5" s="17" t="s">
        <v>13</v>
      </c>
      <c r="BM5" s="14"/>
      <c r="BN5" s="14"/>
      <c r="BO5" s="17" t="s">
        <v>20</v>
      </c>
      <c r="BP5" s="17"/>
      <c r="BQ5" s="17" t="s">
        <v>23</v>
      </c>
      <c r="BR5" s="14"/>
      <c r="BS5" s="17" t="s">
        <v>18</v>
      </c>
      <c r="BT5" s="14"/>
      <c r="BU5" s="14"/>
      <c r="BV5" s="17" t="s">
        <v>10</v>
      </c>
      <c r="BW5" s="14"/>
      <c r="BX5" s="14"/>
      <c r="BY5" s="17" t="s">
        <v>23</v>
      </c>
      <c r="BZ5" s="17" t="s">
        <v>9</v>
      </c>
      <c r="CA5" s="14"/>
      <c r="CB5" s="17" t="s">
        <v>10</v>
      </c>
      <c r="CC5" s="14"/>
      <c r="CE5" s="14"/>
      <c r="CF5" s="14"/>
      <c r="CG5" s="14"/>
      <c r="CH5" s="14"/>
      <c r="CI5" s="17" t="s">
        <v>73</v>
      </c>
      <c r="CJ5" s="17" t="s">
        <v>13</v>
      </c>
      <c r="CK5" s="14"/>
      <c r="CL5" s="14"/>
      <c r="CM5" s="17" t="s">
        <v>102</v>
      </c>
      <c r="CN5" s="17" t="s">
        <v>9</v>
      </c>
      <c r="CO5" s="17" t="s">
        <v>83</v>
      </c>
      <c r="CP5" s="17" t="s">
        <v>18</v>
      </c>
      <c r="CQ5" s="17" t="s">
        <v>9</v>
      </c>
      <c r="CR5" s="14"/>
      <c r="CS5" s="17" t="s">
        <v>15</v>
      </c>
      <c r="CT5" s="14"/>
      <c r="CU5" s="16"/>
      <c r="CV5" s="10">
        <f t="shared" si="0"/>
        <v>6</v>
      </c>
      <c r="CW5" s="10">
        <f t="shared" si="1"/>
        <v>6</v>
      </c>
      <c r="CX5" s="10">
        <f t="shared" si="2"/>
        <v>0</v>
      </c>
      <c r="CY5" s="10">
        <f t="shared" si="3"/>
        <v>0</v>
      </c>
      <c r="CZ5" s="10">
        <f t="shared" si="4"/>
        <v>0</v>
      </c>
      <c r="DA5" s="10">
        <f t="shared" si="5"/>
        <v>3</v>
      </c>
      <c r="DB5" s="10">
        <f t="shared" si="6"/>
        <v>0</v>
      </c>
      <c r="DC5" s="10">
        <f t="shared" si="7"/>
        <v>2</v>
      </c>
      <c r="DD5" s="10">
        <f t="shared" si="8"/>
        <v>0</v>
      </c>
      <c r="DE5" s="10">
        <f t="shared" si="9"/>
        <v>0</v>
      </c>
      <c r="DF5" s="10">
        <f t="shared" si="10"/>
        <v>5</v>
      </c>
      <c r="DG5" s="10">
        <f t="shared" si="11"/>
        <v>0</v>
      </c>
      <c r="DH5" s="10">
        <f t="shared" si="12"/>
        <v>6</v>
      </c>
      <c r="DI5" s="10">
        <f t="shared" si="13"/>
        <v>0</v>
      </c>
      <c r="DJ5" s="10">
        <f t="shared" si="14"/>
        <v>0</v>
      </c>
      <c r="DK5" s="10">
        <f t="shared" si="15"/>
        <v>6</v>
      </c>
      <c r="DL5" s="10">
        <f t="shared" si="16"/>
        <v>0</v>
      </c>
      <c r="DM5" s="10">
        <f t="shared" si="17"/>
        <v>0</v>
      </c>
      <c r="DN5" s="10">
        <f t="shared" si="18"/>
        <v>0</v>
      </c>
      <c r="DO5" s="10">
        <f t="shared" si="19"/>
        <v>0</v>
      </c>
      <c r="DP5" s="10">
        <f t="shared" si="20"/>
        <v>0</v>
      </c>
      <c r="DQ5" s="10">
        <f t="shared" si="21"/>
        <v>0</v>
      </c>
    </row>
    <row r="6" spans="1:121" ht="14.5">
      <c r="A6" s="18" t="s">
        <v>36</v>
      </c>
      <c r="B6" s="12" t="s">
        <v>14</v>
      </c>
      <c r="D6" s="25" t="s">
        <v>103</v>
      </c>
      <c r="E6" s="14"/>
      <c r="F6" s="14"/>
      <c r="G6" s="14"/>
      <c r="H6" s="14"/>
      <c r="I6" s="17" t="s">
        <v>10</v>
      </c>
      <c r="J6" s="14"/>
      <c r="K6" s="14"/>
      <c r="L6" s="14"/>
      <c r="M6" s="14"/>
      <c r="N6" s="14"/>
      <c r="O6" s="14"/>
      <c r="P6" s="14"/>
      <c r="Q6" s="14"/>
      <c r="R6" s="17" t="s">
        <v>20</v>
      </c>
      <c r="S6" s="14"/>
      <c r="T6" s="14"/>
      <c r="U6" s="17" t="s">
        <v>10</v>
      </c>
      <c r="V6" s="14"/>
      <c r="W6" s="14"/>
      <c r="X6" s="14"/>
      <c r="Y6" s="14"/>
      <c r="Z6" s="17" t="s">
        <v>21</v>
      </c>
      <c r="AA6" s="14"/>
      <c r="AB6" s="14"/>
      <c r="AC6" s="17" t="s">
        <v>9</v>
      </c>
      <c r="AD6" s="14"/>
      <c r="AE6" s="14"/>
      <c r="AF6" s="14"/>
      <c r="AG6" s="14"/>
      <c r="AH6" s="17" t="s">
        <v>20</v>
      </c>
      <c r="AI6" s="14"/>
      <c r="AJ6" s="14"/>
      <c r="AK6" s="14"/>
      <c r="AL6" s="14"/>
      <c r="AM6" s="17" t="s">
        <v>10</v>
      </c>
      <c r="AN6" s="14"/>
      <c r="AO6" s="14"/>
      <c r="AP6" s="14"/>
      <c r="AQ6" s="17" t="s">
        <v>9</v>
      </c>
      <c r="AR6" s="52" t="s">
        <v>21</v>
      </c>
      <c r="AS6" s="14"/>
      <c r="AT6" s="17" t="s">
        <v>20</v>
      </c>
      <c r="AU6" s="14"/>
      <c r="AV6" s="14"/>
      <c r="AW6" s="14"/>
      <c r="AX6" s="14"/>
      <c r="AY6" s="14"/>
      <c r="AZ6" s="17" t="s">
        <v>23</v>
      </c>
      <c r="BA6" s="14"/>
      <c r="BB6" s="14"/>
      <c r="BC6" s="14"/>
      <c r="BD6" s="14"/>
      <c r="BE6" s="14"/>
      <c r="BF6" s="14"/>
      <c r="BG6" s="17" t="s">
        <v>9</v>
      </c>
      <c r="BH6" s="14"/>
      <c r="BI6" s="17" t="s">
        <v>10</v>
      </c>
      <c r="BJ6" s="17" t="s">
        <v>21</v>
      </c>
      <c r="BK6" s="17"/>
      <c r="BL6" s="17" t="s">
        <v>13</v>
      </c>
      <c r="BM6" s="14"/>
      <c r="BN6" s="14"/>
      <c r="BO6" s="14"/>
      <c r="BP6" s="17" t="s">
        <v>20</v>
      </c>
      <c r="BQ6" s="14"/>
      <c r="BR6" s="14"/>
      <c r="BS6" s="14"/>
      <c r="BT6" s="14"/>
      <c r="BU6" s="14"/>
      <c r="BV6" s="14"/>
      <c r="BW6" s="14"/>
      <c r="BX6" s="14"/>
      <c r="BY6" s="14"/>
      <c r="BZ6" s="17" t="s">
        <v>23</v>
      </c>
      <c r="CA6" s="14"/>
      <c r="CB6" s="14"/>
      <c r="CC6" s="17" t="s">
        <v>10</v>
      </c>
      <c r="CD6" s="14"/>
      <c r="CE6" s="14"/>
      <c r="CF6" s="17" t="s">
        <v>9</v>
      </c>
      <c r="CG6" s="14"/>
      <c r="CH6" s="14"/>
      <c r="CI6" s="14"/>
      <c r="CJ6" s="17" t="s">
        <v>74</v>
      </c>
      <c r="CK6" s="14"/>
      <c r="CL6" s="14"/>
      <c r="CM6" s="17" t="s">
        <v>20</v>
      </c>
      <c r="CN6" s="17" t="s">
        <v>9</v>
      </c>
      <c r="CO6" s="14"/>
      <c r="CP6" s="14"/>
      <c r="CQ6" s="14"/>
      <c r="CR6" s="14"/>
      <c r="CS6" s="14"/>
      <c r="CT6" s="14"/>
      <c r="CU6" s="16"/>
      <c r="CV6" s="10">
        <f t="shared" si="0"/>
        <v>5</v>
      </c>
      <c r="CW6" s="10">
        <f t="shared" si="1"/>
        <v>5</v>
      </c>
      <c r="CX6" s="10">
        <f t="shared" si="2"/>
        <v>0</v>
      </c>
      <c r="CY6" s="10">
        <f t="shared" si="3"/>
        <v>0</v>
      </c>
      <c r="CZ6" s="10">
        <f t="shared" si="4"/>
        <v>0</v>
      </c>
      <c r="DA6" s="10">
        <f t="shared" si="5"/>
        <v>1</v>
      </c>
      <c r="DB6" s="10">
        <f t="shared" si="6"/>
        <v>0</v>
      </c>
      <c r="DC6" s="10">
        <f t="shared" si="7"/>
        <v>0</v>
      </c>
      <c r="DD6" s="10">
        <f t="shared" si="8"/>
        <v>0</v>
      </c>
      <c r="DE6" s="10">
        <f t="shared" si="9"/>
        <v>0</v>
      </c>
      <c r="DF6" s="10">
        <f t="shared" si="10"/>
        <v>0</v>
      </c>
      <c r="DG6" s="10">
        <f t="shared" si="11"/>
        <v>0</v>
      </c>
      <c r="DH6" s="10">
        <f t="shared" si="12"/>
        <v>5</v>
      </c>
      <c r="DI6" s="10">
        <f t="shared" si="13"/>
        <v>4</v>
      </c>
      <c r="DJ6" s="10">
        <f t="shared" si="14"/>
        <v>0</v>
      </c>
      <c r="DK6" s="10">
        <f t="shared" si="15"/>
        <v>2</v>
      </c>
      <c r="DL6" s="10">
        <f t="shared" si="16"/>
        <v>0</v>
      </c>
      <c r="DM6" s="10">
        <f t="shared" si="17"/>
        <v>0</v>
      </c>
      <c r="DN6" s="10">
        <f t="shared" si="18"/>
        <v>0</v>
      </c>
      <c r="DO6" s="10">
        <f t="shared" si="19"/>
        <v>0</v>
      </c>
      <c r="DP6" s="10">
        <f t="shared" si="20"/>
        <v>0</v>
      </c>
      <c r="DQ6" s="10">
        <f t="shared" si="21"/>
        <v>0</v>
      </c>
    </row>
    <row r="7" spans="1:121" ht="22.5" customHeight="1">
      <c r="A7" s="18" t="s">
        <v>38</v>
      </c>
      <c r="B7" s="12" t="s">
        <v>11</v>
      </c>
      <c r="C7" s="19" t="s">
        <v>39</v>
      </c>
      <c r="D7" s="25" t="s">
        <v>104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7" t="s">
        <v>20</v>
      </c>
      <c r="T7" s="14"/>
      <c r="U7" s="17" t="s">
        <v>10</v>
      </c>
      <c r="V7" s="14"/>
      <c r="W7" s="14"/>
      <c r="X7" s="14"/>
      <c r="Y7" s="14"/>
      <c r="Z7" s="14"/>
      <c r="AA7" s="14"/>
      <c r="AB7" s="17" t="s">
        <v>18</v>
      </c>
      <c r="AC7" s="14"/>
      <c r="AD7" s="14"/>
      <c r="AE7" s="14"/>
      <c r="AF7" s="14"/>
      <c r="AG7" s="17" t="s">
        <v>20</v>
      </c>
      <c r="AH7" s="14"/>
      <c r="AI7" s="14"/>
      <c r="AJ7" s="14"/>
      <c r="AK7" s="14"/>
      <c r="AL7" s="14"/>
      <c r="AM7" s="17" t="s">
        <v>10</v>
      </c>
      <c r="AN7" s="14"/>
      <c r="AO7" s="14"/>
      <c r="AP7" s="14"/>
      <c r="AQ7" s="14"/>
      <c r="AR7" s="16"/>
      <c r="AS7" s="14"/>
      <c r="AT7" s="17" t="s">
        <v>20</v>
      </c>
      <c r="AU7" s="14"/>
      <c r="AV7" s="14"/>
      <c r="AW7" s="17" t="s">
        <v>23</v>
      </c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7" t="s">
        <v>10</v>
      </c>
      <c r="BI7" s="14"/>
      <c r="BJ7" s="14"/>
      <c r="BK7" s="14"/>
      <c r="BL7" s="14"/>
      <c r="BM7" s="14"/>
      <c r="BN7" s="14"/>
      <c r="BO7" s="14"/>
      <c r="BP7" s="17" t="s">
        <v>13</v>
      </c>
      <c r="BQ7" s="17" t="s">
        <v>20</v>
      </c>
      <c r="BR7" s="14"/>
      <c r="BS7" s="14"/>
      <c r="BT7" s="14"/>
      <c r="BU7" s="14"/>
      <c r="BV7" s="14"/>
      <c r="BW7" s="14"/>
      <c r="BX7" s="17" t="s">
        <v>18</v>
      </c>
      <c r="BY7" s="14"/>
      <c r="BZ7" s="17" t="s">
        <v>23</v>
      </c>
      <c r="CA7" s="14"/>
      <c r="CB7" s="14"/>
      <c r="CC7" s="17" t="s">
        <v>10</v>
      </c>
      <c r="CD7" s="14"/>
      <c r="CE7" s="14"/>
      <c r="CF7" s="14"/>
      <c r="CG7" s="14"/>
      <c r="CH7" s="14"/>
      <c r="CI7" s="14"/>
      <c r="CJ7" s="17" t="s">
        <v>83</v>
      </c>
      <c r="CK7" s="14"/>
      <c r="CL7" s="14"/>
      <c r="CM7" s="14"/>
      <c r="CN7" s="14"/>
      <c r="CO7" s="14"/>
      <c r="CP7" s="14"/>
      <c r="CQ7" s="14"/>
      <c r="CR7" s="14"/>
      <c r="CS7" s="14"/>
      <c r="CT7" s="17" t="s">
        <v>10</v>
      </c>
      <c r="CU7" s="16"/>
      <c r="CV7" s="10">
        <f t="shared" si="0"/>
        <v>0</v>
      </c>
      <c r="CW7" s="10">
        <f t="shared" si="1"/>
        <v>5</v>
      </c>
      <c r="CX7" s="10">
        <f t="shared" si="2"/>
        <v>0</v>
      </c>
      <c r="CY7" s="10">
        <f t="shared" si="3"/>
        <v>0</v>
      </c>
      <c r="CZ7" s="10">
        <f t="shared" si="4"/>
        <v>0</v>
      </c>
      <c r="DA7" s="10">
        <f t="shared" si="5"/>
        <v>1</v>
      </c>
      <c r="DB7" s="10">
        <f t="shared" si="6"/>
        <v>0</v>
      </c>
      <c r="DC7" s="10">
        <f t="shared" si="7"/>
        <v>0</v>
      </c>
      <c r="DD7" s="10">
        <f t="shared" si="8"/>
        <v>0</v>
      </c>
      <c r="DE7" s="10">
        <f t="shared" si="9"/>
        <v>0</v>
      </c>
      <c r="DF7" s="10">
        <f t="shared" si="10"/>
        <v>2</v>
      </c>
      <c r="DG7" s="10">
        <f t="shared" si="11"/>
        <v>0</v>
      </c>
      <c r="DH7" s="10">
        <f t="shared" si="12"/>
        <v>5</v>
      </c>
      <c r="DI7" s="10">
        <f t="shared" si="13"/>
        <v>0</v>
      </c>
      <c r="DJ7" s="10">
        <f t="shared" si="14"/>
        <v>0</v>
      </c>
      <c r="DK7" s="10">
        <f t="shared" si="15"/>
        <v>2</v>
      </c>
      <c r="DL7" s="10">
        <f t="shared" si="16"/>
        <v>0</v>
      </c>
      <c r="DM7" s="10">
        <f t="shared" si="17"/>
        <v>0</v>
      </c>
      <c r="DN7" s="10">
        <f t="shared" si="18"/>
        <v>0</v>
      </c>
      <c r="DO7" s="10">
        <f t="shared" si="19"/>
        <v>0</v>
      </c>
      <c r="DP7" s="10">
        <f t="shared" si="20"/>
        <v>0</v>
      </c>
      <c r="DQ7" s="10">
        <f t="shared" si="21"/>
        <v>0</v>
      </c>
    </row>
    <row r="8" spans="1:121" ht="43.5">
      <c r="A8" s="18" t="s">
        <v>41</v>
      </c>
      <c r="B8" s="12" t="s">
        <v>41</v>
      </c>
      <c r="C8" s="19"/>
      <c r="D8" s="65" t="s">
        <v>105</v>
      </c>
      <c r="E8" s="14"/>
      <c r="F8" s="14"/>
      <c r="G8" s="14"/>
      <c r="H8" s="14"/>
      <c r="I8" s="17" t="s">
        <v>10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7" t="s">
        <v>10</v>
      </c>
      <c r="V8" s="14"/>
      <c r="W8" s="14"/>
      <c r="X8" s="14"/>
      <c r="Y8" s="14"/>
      <c r="Z8" s="14"/>
      <c r="AA8" s="14"/>
      <c r="AB8" s="14"/>
      <c r="AC8" s="17"/>
      <c r="AD8" s="17" t="s">
        <v>18</v>
      </c>
      <c r="AE8" s="17" t="s">
        <v>9</v>
      </c>
      <c r="AF8" s="14"/>
      <c r="AG8" s="14"/>
      <c r="AH8" s="14"/>
      <c r="AI8" s="14"/>
      <c r="AJ8" s="14"/>
      <c r="AK8" s="14"/>
      <c r="AL8" s="14"/>
      <c r="AM8" s="17" t="s">
        <v>10</v>
      </c>
      <c r="AN8" s="14"/>
      <c r="AO8" s="14"/>
      <c r="AP8" s="14"/>
      <c r="AQ8" s="14"/>
      <c r="AR8" s="16"/>
      <c r="AS8" s="17" t="s">
        <v>9</v>
      </c>
      <c r="AT8" s="14"/>
      <c r="AU8" s="14"/>
      <c r="AV8" s="14"/>
      <c r="AW8" s="17" t="s">
        <v>23</v>
      </c>
      <c r="AX8" s="14"/>
      <c r="AY8" s="14"/>
      <c r="AZ8" s="14"/>
      <c r="BA8" s="14"/>
      <c r="BB8" s="14"/>
      <c r="BC8" s="14"/>
      <c r="BD8" s="14"/>
      <c r="BE8" s="14"/>
      <c r="BF8" s="14"/>
      <c r="BG8" s="17" t="s">
        <v>9</v>
      </c>
      <c r="BH8" s="14"/>
      <c r="BI8" s="14"/>
      <c r="BJ8" s="17" t="s">
        <v>10</v>
      </c>
      <c r="BK8" s="14"/>
      <c r="BL8" s="14"/>
      <c r="BM8" s="14"/>
      <c r="BN8" s="14"/>
      <c r="BO8" s="14"/>
      <c r="BP8" s="17" t="s">
        <v>13</v>
      </c>
      <c r="BQ8" s="14"/>
      <c r="BR8" s="14"/>
      <c r="BS8" s="14"/>
      <c r="BT8" s="14"/>
      <c r="BU8" s="14"/>
      <c r="BV8" s="14"/>
      <c r="BW8" s="14"/>
      <c r="BX8" s="14"/>
      <c r="BY8" s="14"/>
      <c r="BZ8" s="17" t="s">
        <v>18</v>
      </c>
      <c r="CA8" s="14" t="s">
        <v>23</v>
      </c>
      <c r="CB8" s="14"/>
      <c r="CC8" s="17" t="s">
        <v>10</v>
      </c>
      <c r="CD8" s="14"/>
      <c r="CE8" s="14"/>
      <c r="CF8" s="14"/>
      <c r="CG8" s="17"/>
      <c r="CH8" s="14"/>
      <c r="CI8" s="14"/>
      <c r="CJ8" s="17" t="s">
        <v>9</v>
      </c>
      <c r="CK8" s="14"/>
      <c r="CL8" s="14"/>
      <c r="CM8" s="14"/>
      <c r="CN8" s="14"/>
      <c r="CO8" s="17" t="s">
        <v>9</v>
      </c>
      <c r="CP8" s="14"/>
      <c r="CQ8" s="14"/>
      <c r="CR8" s="14"/>
      <c r="CS8" s="14"/>
      <c r="CT8" s="17" t="s">
        <v>10</v>
      </c>
      <c r="CU8" s="16"/>
      <c r="CV8" s="10">
        <f t="shared" si="0"/>
        <v>5</v>
      </c>
      <c r="CW8" s="10">
        <f t="shared" si="1"/>
        <v>6</v>
      </c>
      <c r="CX8" s="10">
        <f t="shared" si="2"/>
        <v>0</v>
      </c>
      <c r="CY8" s="10">
        <f t="shared" si="3"/>
        <v>0</v>
      </c>
      <c r="CZ8" s="10">
        <f t="shared" si="4"/>
        <v>0</v>
      </c>
      <c r="DA8" s="10">
        <f t="shared" si="5"/>
        <v>1</v>
      </c>
      <c r="DB8" s="10">
        <f t="shared" si="6"/>
        <v>0</v>
      </c>
      <c r="DC8" s="10">
        <f t="shared" si="7"/>
        <v>0</v>
      </c>
      <c r="DD8" s="10">
        <f t="shared" si="8"/>
        <v>0</v>
      </c>
      <c r="DE8" s="10">
        <f t="shared" si="9"/>
        <v>0</v>
      </c>
      <c r="DF8" s="10">
        <f t="shared" si="10"/>
        <v>2</v>
      </c>
      <c r="DG8" s="10">
        <f t="shared" si="11"/>
        <v>0</v>
      </c>
      <c r="DH8" s="10">
        <f t="shared" si="12"/>
        <v>0</v>
      </c>
      <c r="DI8" s="10">
        <f t="shared" si="13"/>
        <v>0</v>
      </c>
      <c r="DJ8" s="10">
        <f t="shared" si="14"/>
        <v>0</v>
      </c>
      <c r="DK8" s="10">
        <f t="shared" si="15"/>
        <v>2</v>
      </c>
      <c r="DL8" s="10">
        <f t="shared" si="16"/>
        <v>0</v>
      </c>
      <c r="DM8" s="10">
        <f t="shared" si="17"/>
        <v>0</v>
      </c>
      <c r="DN8" s="10">
        <f t="shared" si="18"/>
        <v>0</v>
      </c>
      <c r="DO8" s="10">
        <f t="shared" si="19"/>
        <v>0</v>
      </c>
      <c r="DP8" s="10">
        <f t="shared" si="20"/>
        <v>0</v>
      </c>
      <c r="DQ8" s="10">
        <f t="shared" si="21"/>
        <v>0</v>
      </c>
    </row>
    <row r="9" spans="1:121" ht="58">
      <c r="A9" s="18" t="s">
        <v>43</v>
      </c>
      <c r="B9" s="12" t="s">
        <v>15</v>
      </c>
      <c r="D9" s="65" t="s">
        <v>106</v>
      </c>
      <c r="E9" s="14"/>
      <c r="F9" s="14"/>
      <c r="G9" s="14"/>
      <c r="H9" s="14"/>
      <c r="I9" s="17" t="s">
        <v>10</v>
      </c>
      <c r="J9" s="14"/>
      <c r="K9" s="14"/>
      <c r="L9" s="14"/>
      <c r="M9" s="14"/>
      <c r="N9" s="14"/>
      <c r="O9" s="17" t="s">
        <v>13</v>
      </c>
      <c r="P9" s="14"/>
      <c r="Q9" s="14"/>
      <c r="R9" s="14"/>
      <c r="S9" s="14"/>
      <c r="T9" s="14"/>
      <c r="U9" s="17" t="s">
        <v>10</v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7" t="s">
        <v>19</v>
      </c>
      <c r="AI9" s="14"/>
      <c r="AJ9" s="14"/>
      <c r="AK9" s="14"/>
      <c r="AL9" s="14"/>
      <c r="AM9" s="17" t="s">
        <v>10</v>
      </c>
      <c r="AN9" s="14"/>
      <c r="AO9" s="17" t="s">
        <v>13</v>
      </c>
      <c r="AP9" s="14"/>
      <c r="AQ9" s="14"/>
      <c r="AR9" s="16"/>
      <c r="AS9" s="14"/>
      <c r="AT9" s="14"/>
      <c r="AU9" s="17" t="s">
        <v>19</v>
      </c>
      <c r="AV9" s="14"/>
      <c r="AW9" s="17" t="s">
        <v>13</v>
      </c>
      <c r="AX9" s="14" t="s">
        <v>23</v>
      </c>
      <c r="AY9" s="14"/>
      <c r="AZ9" s="17" t="s">
        <v>13</v>
      </c>
      <c r="BA9" s="14"/>
      <c r="BB9" s="14"/>
      <c r="BC9" s="14"/>
      <c r="BD9" s="14"/>
      <c r="BE9" s="14"/>
      <c r="BF9" s="14"/>
      <c r="BG9" s="17" t="s">
        <v>13</v>
      </c>
      <c r="BH9" s="14"/>
      <c r="BI9" s="14"/>
      <c r="BJ9" s="17" t="s">
        <v>10</v>
      </c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7" t="s">
        <v>107</v>
      </c>
      <c r="CA9" s="17" t="s">
        <v>13</v>
      </c>
      <c r="CB9" s="14"/>
      <c r="CC9" s="17" t="s">
        <v>10</v>
      </c>
      <c r="CD9" s="14"/>
      <c r="CE9" s="14"/>
      <c r="CF9" s="14"/>
      <c r="CG9" s="14"/>
      <c r="CH9" s="14"/>
      <c r="CI9" s="14"/>
      <c r="CJ9" s="14"/>
      <c r="CK9" s="17" t="s">
        <v>13</v>
      </c>
      <c r="CL9" s="14"/>
      <c r="CM9" s="14"/>
      <c r="CN9" s="14"/>
      <c r="CO9" s="14"/>
      <c r="CP9" s="14"/>
      <c r="CQ9" s="14"/>
      <c r="CR9" s="14"/>
      <c r="CS9" s="14"/>
      <c r="CT9" s="17" t="s">
        <v>10</v>
      </c>
      <c r="CU9" s="16"/>
      <c r="CV9" s="10">
        <f t="shared" si="0"/>
        <v>0</v>
      </c>
      <c r="CW9" s="10">
        <f t="shared" si="1"/>
        <v>6</v>
      </c>
      <c r="CX9" s="10">
        <f t="shared" si="2"/>
        <v>0</v>
      </c>
      <c r="CY9" s="10">
        <f t="shared" si="3"/>
        <v>0</v>
      </c>
      <c r="CZ9" s="10">
        <f t="shared" si="4"/>
        <v>0</v>
      </c>
      <c r="DA9" s="10">
        <f t="shared" si="5"/>
        <v>7</v>
      </c>
      <c r="DB9" s="10">
        <f t="shared" si="6"/>
        <v>0</v>
      </c>
      <c r="DC9" s="10">
        <f t="shared" si="7"/>
        <v>0</v>
      </c>
      <c r="DD9" s="10">
        <f t="shared" si="8"/>
        <v>0</v>
      </c>
      <c r="DE9" s="10">
        <f t="shared" si="9"/>
        <v>0</v>
      </c>
      <c r="DF9" s="10">
        <f t="shared" si="10"/>
        <v>0</v>
      </c>
      <c r="DG9" s="10">
        <f t="shared" si="11"/>
        <v>2</v>
      </c>
      <c r="DH9" s="10">
        <f t="shared" si="12"/>
        <v>0</v>
      </c>
      <c r="DI9" s="10">
        <f t="shared" si="13"/>
        <v>0</v>
      </c>
      <c r="DJ9" s="10">
        <f t="shared" si="14"/>
        <v>0</v>
      </c>
      <c r="DK9" s="10">
        <f t="shared" si="15"/>
        <v>1</v>
      </c>
      <c r="DL9" s="10">
        <f t="shared" si="16"/>
        <v>0</v>
      </c>
      <c r="DM9" s="10">
        <f t="shared" si="17"/>
        <v>0</v>
      </c>
      <c r="DN9" s="10">
        <f t="shared" si="18"/>
        <v>0</v>
      </c>
      <c r="DO9" s="10">
        <f t="shared" si="19"/>
        <v>0</v>
      </c>
      <c r="DP9" s="10">
        <f t="shared" si="20"/>
        <v>0</v>
      </c>
      <c r="DQ9" s="10">
        <f t="shared" si="21"/>
        <v>0</v>
      </c>
    </row>
    <row r="10" spans="1:121" ht="14.5">
      <c r="A10" s="18" t="s">
        <v>45</v>
      </c>
      <c r="B10" s="12" t="s">
        <v>16</v>
      </c>
      <c r="D10" s="13" t="s">
        <v>108</v>
      </c>
      <c r="E10" s="14"/>
      <c r="F10" s="14"/>
      <c r="G10" s="14"/>
      <c r="H10" s="14"/>
      <c r="I10" s="14"/>
      <c r="J10" s="14"/>
      <c r="K10" s="14"/>
      <c r="L10" s="14"/>
      <c r="M10" s="17" t="s">
        <v>13</v>
      </c>
      <c r="N10" s="14"/>
      <c r="O10" s="14"/>
      <c r="P10" s="14"/>
      <c r="Q10" s="14"/>
      <c r="R10" s="14"/>
      <c r="S10" s="17" t="s">
        <v>20</v>
      </c>
      <c r="T10" s="14" t="s">
        <v>19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7" t="s">
        <v>9</v>
      </c>
      <c r="AF10" s="14"/>
      <c r="AG10" s="17" t="s">
        <v>20</v>
      </c>
      <c r="AH10" s="14"/>
      <c r="AI10" s="14"/>
      <c r="AJ10" s="14"/>
      <c r="AK10" s="14"/>
      <c r="AL10" s="14"/>
      <c r="AM10" s="17" t="s">
        <v>10</v>
      </c>
      <c r="AN10" s="14"/>
      <c r="AO10" s="14"/>
      <c r="AP10" s="14"/>
      <c r="AQ10" s="14"/>
      <c r="AR10" s="16"/>
      <c r="AS10" s="17" t="s">
        <v>9</v>
      </c>
      <c r="AT10" s="14"/>
      <c r="AU10" s="17" t="s">
        <v>20</v>
      </c>
      <c r="AV10" s="14" t="s">
        <v>19</v>
      </c>
      <c r="AW10" s="17" t="s">
        <v>23</v>
      </c>
      <c r="AX10" s="14"/>
      <c r="AY10" s="14" t="s">
        <v>13</v>
      </c>
      <c r="AZ10" s="14"/>
      <c r="BA10" s="14"/>
      <c r="BB10" s="14"/>
      <c r="BC10" s="14"/>
      <c r="BD10" s="14"/>
      <c r="BE10" s="14"/>
      <c r="BF10" s="14"/>
      <c r="BG10" s="17" t="s">
        <v>9</v>
      </c>
      <c r="BH10" s="17" t="s">
        <v>19</v>
      </c>
      <c r="BI10" s="17"/>
      <c r="BJ10" s="17" t="s">
        <v>10</v>
      </c>
      <c r="BK10" s="14"/>
      <c r="BL10" s="14"/>
      <c r="BM10" s="14"/>
      <c r="BN10" s="14"/>
      <c r="BO10" s="14"/>
      <c r="BP10" s="14"/>
      <c r="BQ10" s="14"/>
      <c r="BR10" s="14"/>
      <c r="BS10" s="17" t="s">
        <v>20</v>
      </c>
      <c r="BT10" s="14"/>
      <c r="BU10" s="14"/>
      <c r="BV10" s="14"/>
      <c r="BW10" s="14"/>
      <c r="BX10" s="14"/>
      <c r="BY10" s="14"/>
      <c r="BZ10" s="14"/>
      <c r="CA10" s="17" t="s">
        <v>23</v>
      </c>
      <c r="CB10" s="17"/>
      <c r="CC10" s="17" t="s">
        <v>10</v>
      </c>
      <c r="CD10" s="14"/>
      <c r="CE10" s="14"/>
      <c r="CF10" s="14"/>
      <c r="CG10" s="14"/>
      <c r="CH10" s="14"/>
      <c r="CI10" s="14"/>
      <c r="CJ10" s="17" t="s">
        <v>9</v>
      </c>
      <c r="CK10" s="17"/>
      <c r="CL10" s="17"/>
      <c r="CM10" s="17"/>
      <c r="CN10" s="17"/>
      <c r="CO10" s="17" t="s">
        <v>9</v>
      </c>
      <c r="CP10" s="14"/>
      <c r="CQ10" s="14"/>
      <c r="CR10" s="14"/>
      <c r="CS10" s="14"/>
      <c r="CT10" s="17" t="s">
        <v>10</v>
      </c>
      <c r="CU10" s="16"/>
      <c r="CV10" s="20">
        <f t="shared" ref="CV10" si="22">COUNTIF(E10:CU10,"МАТ")</f>
        <v>5</v>
      </c>
      <c r="CW10" s="20">
        <f t="shared" ref="CW10" si="23">COUNTIF(F10:CV10,"РУС")</f>
        <v>4</v>
      </c>
      <c r="CX10" s="20">
        <f t="shared" ref="CX10" si="24">COUNTIF(G10:CW10,"АЛГ")</f>
        <v>0</v>
      </c>
      <c r="CY10" s="20">
        <f t="shared" ref="CY10" si="25">COUNTIF(H10:CX10,"ГЕМ")</f>
        <v>0</v>
      </c>
      <c r="CZ10" s="20">
        <f t="shared" ref="CZ10" si="26">COUNTIF(I10:CY10,"ОКР")</f>
        <v>0</v>
      </c>
      <c r="DA10" s="20">
        <f t="shared" ref="DA10" si="27">COUNTIF(I10:CZ10,"БИО")</f>
        <v>2</v>
      </c>
      <c r="DB10" s="20">
        <f t="shared" ref="DB10" si="28">COUNTIF(I10:DA10,"ГЕО")</f>
        <v>0</v>
      </c>
      <c r="DC10" s="20">
        <f t="shared" ref="DC10" si="29">COUNTIF(I10:DB10,"ИНФ")</f>
        <v>0</v>
      </c>
      <c r="DD10" s="20">
        <f t="shared" ref="DD10" si="30">COUNTIF(J10:DC10,"ИСТ")</f>
        <v>0</v>
      </c>
      <c r="DE10" s="20">
        <f t="shared" ref="DE10" si="31">COUNTIF(K10:DD10,"ОБЩ")</f>
        <v>0</v>
      </c>
      <c r="DF10" s="20">
        <f t="shared" ref="DF10" si="32">COUNTIF(L10:DE10,"ФИЗ")</f>
        <v>0</v>
      </c>
      <c r="DG10" s="20">
        <f t="shared" ref="DG10" si="33">COUNTIF(M10:DF10,"ХИМ")</f>
        <v>3</v>
      </c>
      <c r="DH10" s="20">
        <f t="shared" ref="DH10" si="34">COUNTIF(N10:DG10,"АНГ")</f>
        <v>4</v>
      </c>
      <c r="DI10" s="20">
        <f t="shared" ref="DI10" si="35">COUNTIF(O10:DH10,"НЕМ")</f>
        <v>0</v>
      </c>
      <c r="DJ10" s="20">
        <f t="shared" ref="DJ10" si="36">COUNTIF(P10:DI10,"ФРА")</f>
        <v>0</v>
      </c>
      <c r="DK10" s="20">
        <f t="shared" ref="DK10" si="37">COUNTIF(Q10:DJ10,"ЛИТ")</f>
        <v>2</v>
      </c>
      <c r="DL10" s="20">
        <f t="shared" ref="DL10" si="38">COUNTIF(R10:DK10,"ОБЖ")</f>
        <v>0</v>
      </c>
      <c r="DM10" s="20">
        <f t="shared" ref="DM10" si="39">COUNTIF(S10:DL10,"ФЗР")</f>
        <v>0</v>
      </c>
      <c r="DN10" s="20">
        <f t="shared" ref="DN10" si="40">COUNTIF(T10:DM10,"МУЗ")</f>
        <v>0</v>
      </c>
      <c r="DO10" s="20">
        <f t="shared" ref="DO10" si="41">COUNTIF(U10:DN10,"ТЕХ")</f>
        <v>0</v>
      </c>
      <c r="DP10" s="20">
        <f t="shared" ref="DP10" si="42">COUNTIF(V10:DO10,"АСТ")</f>
        <v>0</v>
      </c>
      <c r="DQ10" s="20">
        <f t="shared" ref="DQ10" si="43">COUNTIF(AA10:DP10,"КУБ")</f>
        <v>0</v>
      </c>
    </row>
    <row r="11" spans="1:121" ht="14.5">
      <c r="A11" s="18" t="s">
        <v>47</v>
      </c>
      <c r="B11" s="12" t="s">
        <v>29</v>
      </c>
      <c r="C11" s="19"/>
      <c r="D11" s="25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6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6"/>
      <c r="CV11" s="10">
        <f t="shared" ref="CV11:CV13" si="44">COUNTIF(E11:CU11,"МАТ")</f>
        <v>0</v>
      </c>
      <c r="CW11" s="10">
        <f t="shared" ref="CW11:CW13" si="45">COUNTIF(F11:CV11,"РУС")</f>
        <v>0</v>
      </c>
      <c r="CX11" s="10">
        <f t="shared" ref="CX11:CX13" si="46">COUNTIF(G11:CW11,"АЛГ")</f>
        <v>0</v>
      </c>
      <c r="CY11" s="10">
        <f t="shared" ref="CY11:CY13" si="47">COUNTIF(H11:CX11,"ГЕМ")</f>
        <v>0</v>
      </c>
      <c r="CZ11" s="10">
        <f t="shared" ref="CZ11:CZ13" si="48">COUNTIF(I11:CY11,"ОКР")</f>
        <v>0</v>
      </c>
      <c r="DA11" s="10">
        <f t="shared" ref="DA11:DA13" si="49">COUNTIF(I11:CZ11,"БИО")</f>
        <v>0</v>
      </c>
      <c r="DB11" s="10">
        <f t="shared" ref="DB11:DB13" si="50">COUNTIF(I11:DA11,"ГЕО")</f>
        <v>0</v>
      </c>
      <c r="DC11" s="10">
        <f t="shared" ref="DC11:DC13" si="51">COUNTIF(I11:DB11,"ИНФ")</f>
        <v>0</v>
      </c>
      <c r="DD11" s="10">
        <f t="shared" ref="DD11:DD13" si="52">COUNTIF(J11:DC11,"ИСТ")</f>
        <v>0</v>
      </c>
      <c r="DE11" s="10">
        <f t="shared" ref="DE11:DE13" si="53">COUNTIF(K11:DD11,"ОБЩ")</f>
        <v>0</v>
      </c>
      <c r="DF11" s="10">
        <f t="shared" ref="DF11:DF13" si="54">COUNTIF(L11:DE11,"ФИЗ")</f>
        <v>0</v>
      </c>
      <c r="DG11" s="10">
        <f t="shared" ref="DG11:DG13" si="55">COUNTIF(M11:DF11,"ХИМ")</f>
        <v>0</v>
      </c>
      <c r="DH11" s="10">
        <f t="shared" ref="DH11:DH13" si="56">COUNTIF(N11:DG11,"АНГ")</f>
        <v>0</v>
      </c>
      <c r="DI11" s="10">
        <f t="shared" ref="DI11:DI13" si="57">COUNTIF(O11:DH11,"НЕМ")</f>
        <v>0</v>
      </c>
      <c r="DJ11" s="10">
        <f t="shared" ref="DJ11:DJ13" si="58">COUNTIF(P11:DI11,"ФРА")</f>
        <v>0</v>
      </c>
      <c r="DK11" s="10">
        <f t="shared" ref="DK11:DK13" si="59">COUNTIF(Q11:DJ11,"ЛИТ")</f>
        <v>0</v>
      </c>
      <c r="DL11" s="10">
        <f t="shared" ref="DL11:DL13" si="60">COUNTIF(R11:DK11,"ОБЖ")</f>
        <v>0</v>
      </c>
      <c r="DM11" s="10">
        <f t="shared" ref="DM11:DM13" si="61">COUNTIF(S11:DL11,"ФЗР")</f>
        <v>0</v>
      </c>
      <c r="DN11" s="10">
        <f t="shared" ref="DN11:DN13" si="62">COUNTIF(T11:DM11,"МУЗ")</f>
        <v>0</v>
      </c>
      <c r="DO11" s="10">
        <f t="shared" ref="DO11:DO13" si="63">COUNTIF(U11:DN11,"ТЕХ")</f>
        <v>0</v>
      </c>
      <c r="DP11" s="10">
        <f t="shared" ref="DP11:DP13" si="64">COUNTIF(V11:DO11,"АСТ")</f>
        <v>0</v>
      </c>
      <c r="DQ11" s="10">
        <f t="shared" ref="DQ11:DQ13" si="65">COUNTIF(AA11:DP11,"КУБ")</f>
        <v>0</v>
      </c>
    </row>
    <row r="12" spans="1:121" ht="26">
      <c r="A12" s="18" t="s">
        <v>50</v>
      </c>
      <c r="B12" s="12" t="s">
        <v>23</v>
      </c>
      <c r="D12" s="2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6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6"/>
      <c r="CV12" s="10">
        <f t="shared" si="44"/>
        <v>0</v>
      </c>
      <c r="CW12" s="10">
        <f t="shared" si="45"/>
        <v>0</v>
      </c>
      <c r="CX12" s="10">
        <f t="shared" si="46"/>
        <v>0</v>
      </c>
      <c r="CY12" s="10">
        <f t="shared" si="47"/>
        <v>0</v>
      </c>
      <c r="CZ12" s="10">
        <f t="shared" si="48"/>
        <v>0</v>
      </c>
      <c r="DA12" s="10">
        <f t="shared" si="49"/>
        <v>0</v>
      </c>
      <c r="DB12" s="10">
        <f t="shared" si="50"/>
        <v>0</v>
      </c>
      <c r="DC12" s="10">
        <f t="shared" si="51"/>
        <v>0</v>
      </c>
      <c r="DD12" s="10">
        <f t="shared" si="52"/>
        <v>0</v>
      </c>
      <c r="DE12" s="10">
        <f t="shared" si="53"/>
        <v>0</v>
      </c>
      <c r="DF12" s="10">
        <f t="shared" si="54"/>
        <v>0</v>
      </c>
      <c r="DG12" s="10">
        <f t="shared" si="55"/>
        <v>0</v>
      </c>
      <c r="DH12" s="10">
        <f t="shared" si="56"/>
        <v>0</v>
      </c>
      <c r="DI12" s="10">
        <f t="shared" si="57"/>
        <v>0</v>
      </c>
      <c r="DJ12" s="10">
        <f t="shared" si="58"/>
        <v>0</v>
      </c>
      <c r="DK12" s="10">
        <f t="shared" si="59"/>
        <v>0</v>
      </c>
      <c r="DL12" s="10">
        <f t="shared" si="60"/>
        <v>0</v>
      </c>
      <c r="DM12" s="10">
        <f t="shared" si="61"/>
        <v>0</v>
      </c>
      <c r="DN12" s="10">
        <f t="shared" si="62"/>
        <v>0</v>
      </c>
      <c r="DO12" s="10">
        <f t="shared" si="63"/>
        <v>0</v>
      </c>
      <c r="DP12" s="10">
        <f t="shared" si="64"/>
        <v>0</v>
      </c>
      <c r="DQ12" s="10">
        <f t="shared" si="65"/>
        <v>0</v>
      </c>
    </row>
    <row r="13" spans="1:121" ht="14.5">
      <c r="A13" s="18" t="s">
        <v>52</v>
      </c>
      <c r="B13" s="12" t="s">
        <v>9</v>
      </c>
      <c r="D13" s="25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6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2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6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6"/>
      <c r="CV13" s="10">
        <f t="shared" si="44"/>
        <v>0</v>
      </c>
      <c r="CW13" s="10">
        <f t="shared" si="45"/>
        <v>0</v>
      </c>
      <c r="CX13" s="10">
        <f t="shared" si="46"/>
        <v>0</v>
      </c>
      <c r="CY13" s="10">
        <f t="shared" si="47"/>
        <v>0</v>
      </c>
      <c r="CZ13" s="10">
        <f t="shared" si="48"/>
        <v>0</v>
      </c>
      <c r="DA13" s="10">
        <f t="shared" si="49"/>
        <v>0</v>
      </c>
      <c r="DB13" s="10">
        <f t="shared" si="50"/>
        <v>0</v>
      </c>
      <c r="DC13" s="10">
        <f t="shared" si="51"/>
        <v>0</v>
      </c>
      <c r="DD13" s="10">
        <f t="shared" si="52"/>
        <v>0</v>
      </c>
      <c r="DE13" s="10">
        <f t="shared" si="53"/>
        <v>0</v>
      </c>
      <c r="DF13" s="10">
        <f t="shared" si="54"/>
        <v>0</v>
      </c>
      <c r="DG13" s="10">
        <f t="shared" si="55"/>
        <v>0</v>
      </c>
      <c r="DH13" s="10">
        <f t="shared" si="56"/>
        <v>0</v>
      </c>
      <c r="DI13" s="10">
        <f t="shared" si="57"/>
        <v>0</v>
      </c>
      <c r="DJ13" s="10">
        <f t="shared" si="58"/>
        <v>0</v>
      </c>
      <c r="DK13" s="10">
        <f t="shared" si="59"/>
        <v>0</v>
      </c>
      <c r="DL13" s="10">
        <f t="shared" si="60"/>
        <v>0</v>
      </c>
      <c r="DM13" s="10">
        <f t="shared" si="61"/>
        <v>0</v>
      </c>
      <c r="DN13" s="10">
        <f t="shared" si="62"/>
        <v>0</v>
      </c>
      <c r="DO13" s="10">
        <f t="shared" si="63"/>
        <v>0</v>
      </c>
      <c r="DP13" s="10">
        <f t="shared" si="64"/>
        <v>0</v>
      </c>
      <c r="DQ13" s="10">
        <f t="shared" si="65"/>
        <v>0</v>
      </c>
    </row>
    <row r="14" spans="1:121" ht="14.5">
      <c r="A14" s="18" t="s">
        <v>55</v>
      </c>
      <c r="B14" s="12" t="s">
        <v>26</v>
      </c>
      <c r="D14" s="25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6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2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6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6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4.5">
      <c r="A15" s="18" t="s">
        <v>57</v>
      </c>
      <c r="B15" s="12" t="s">
        <v>21</v>
      </c>
      <c r="D15" s="25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6"/>
      <c r="Q15" s="14"/>
      <c r="R15" s="27"/>
      <c r="S15" s="28"/>
      <c r="T15" s="28"/>
      <c r="U15" s="29"/>
      <c r="V15" s="28"/>
      <c r="W15" s="28"/>
      <c r="X15" s="28"/>
      <c r="Y15" s="28"/>
      <c r="Z15" s="28"/>
      <c r="AA15" s="29"/>
      <c r="AB15" s="30"/>
      <c r="AC15" s="14"/>
      <c r="AD15" s="3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6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6"/>
      <c r="CV15" s="10">
        <f>COUNTIF(E15:CU15,"МАТ")</f>
        <v>0</v>
      </c>
      <c r="CW15" s="10">
        <f>COUNTIF(F15:CV15,"РУС")</f>
        <v>0</v>
      </c>
      <c r="CX15" s="10">
        <f>COUNTIF(G15:CW15,"АЛГ")</f>
        <v>0</v>
      </c>
      <c r="CY15" s="10">
        <f>COUNTIF(H15:CX15,"ГЕМ")</f>
        <v>0</v>
      </c>
      <c r="CZ15" s="10">
        <f>COUNTIF(I15:CY15,"ОКР")</f>
        <v>0</v>
      </c>
      <c r="DA15" s="10">
        <f>COUNTIF(I15:CZ15,"БИО")</f>
        <v>0</v>
      </c>
      <c r="DB15" s="10">
        <f>COUNTIF(I15:DA15,"ГЕО")</f>
        <v>0</v>
      </c>
      <c r="DC15" s="10">
        <f>COUNTIF(I15:DB15,"ИНФ")</f>
        <v>0</v>
      </c>
      <c r="DD15" s="10">
        <f>COUNTIF(J15:DC15,"ИСТ")</f>
        <v>0</v>
      </c>
      <c r="DE15" s="10">
        <f>COUNTIF(K15:DD15,"ОБЩ")</f>
        <v>0</v>
      </c>
      <c r="DF15" s="10">
        <f>COUNTIF(L15:DE15,"ФИЗ")</f>
        <v>0</v>
      </c>
      <c r="DG15" s="10">
        <f>COUNTIF(M15:DF15,"ХИМ")</f>
        <v>0</v>
      </c>
      <c r="DH15" s="10">
        <f>COUNTIF(N15:DG15,"АНГ")</f>
        <v>0</v>
      </c>
      <c r="DI15" s="10">
        <f>COUNTIF(O15:DH15,"НЕМ")</f>
        <v>0</v>
      </c>
      <c r="DJ15" s="10">
        <f>COUNTIF(P15:DI15,"ФРА")</f>
        <v>0</v>
      </c>
      <c r="DK15" s="10">
        <f>COUNTIF(Q15:DJ15,"ЛИТ")</f>
        <v>0</v>
      </c>
      <c r="DL15" s="10">
        <f>COUNTIF(R15:DK15,"ОБЖ")</f>
        <v>0</v>
      </c>
      <c r="DM15" s="10">
        <f>COUNTIF(S15:DL15,"ФЗР")</f>
        <v>0</v>
      </c>
      <c r="DN15" s="10">
        <f>COUNTIF(T15:DM15,"МУЗ")</f>
        <v>0</v>
      </c>
      <c r="DO15" s="10">
        <f>COUNTIF(U15:DN15,"ТЕХ")</f>
        <v>0</v>
      </c>
      <c r="DP15" s="10">
        <f>COUNTIF(V15:DO15,"АСТ")</f>
        <v>0</v>
      </c>
      <c r="DQ15" s="10">
        <f>COUNTIF(AA15:DP15,"КУБ")</f>
        <v>0</v>
      </c>
    </row>
    <row r="16" spans="1:121" ht="26">
      <c r="A16" s="18" t="s">
        <v>24</v>
      </c>
      <c r="B16" s="12" t="s">
        <v>24</v>
      </c>
      <c r="D16" s="25"/>
      <c r="E16" s="14"/>
      <c r="F16" s="14"/>
      <c r="G16" s="14"/>
      <c r="H16" s="14"/>
      <c r="I16" s="14"/>
      <c r="J16" s="14"/>
      <c r="K16" s="14"/>
      <c r="L16" s="14"/>
      <c r="M16" s="14"/>
      <c r="N16" s="22"/>
      <c r="O16" s="14"/>
      <c r="P16" s="26"/>
      <c r="Q16" s="14"/>
      <c r="R16" s="16"/>
      <c r="S16" s="14"/>
      <c r="T16" s="14"/>
      <c r="U16" s="29"/>
      <c r="V16" s="14"/>
      <c r="W16" s="28"/>
      <c r="X16" s="28"/>
      <c r="Y16" s="28"/>
      <c r="Z16" s="28"/>
      <c r="AA16" s="29"/>
      <c r="AB16" s="24"/>
      <c r="AC16" s="14"/>
      <c r="AD16" s="31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6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6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26">
      <c r="A17" s="18" t="s">
        <v>58</v>
      </c>
      <c r="B17" s="12" t="s">
        <v>17</v>
      </c>
      <c r="D17" s="25"/>
      <c r="E17" s="14"/>
      <c r="F17" s="14"/>
      <c r="G17" s="14"/>
      <c r="H17" s="14"/>
      <c r="I17" s="14"/>
      <c r="J17" s="14"/>
      <c r="K17" s="14"/>
      <c r="L17" s="14"/>
      <c r="M17" s="14"/>
      <c r="N17" s="22"/>
      <c r="O17" s="14"/>
      <c r="P17" s="26"/>
      <c r="Q17" s="14"/>
      <c r="R17" s="16"/>
      <c r="S17" s="14"/>
      <c r="T17" s="14"/>
      <c r="U17" s="29"/>
      <c r="V17" s="14"/>
      <c r="W17" s="28"/>
      <c r="X17" s="28"/>
      <c r="Y17" s="28"/>
      <c r="Z17" s="28"/>
      <c r="AA17" s="29"/>
      <c r="AB17" s="24"/>
      <c r="AC17" s="14"/>
      <c r="AD17" s="31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6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6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26">
      <c r="A18" s="18" t="s">
        <v>59</v>
      </c>
      <c r="B18" s="12" t="s">
        <v>12</v>
      </c>
      <c r="D18" s="25"/>
      <c r="E18" s="14"/>
      <c r="F18" s="14"/>
      <c r="G18" s="14"/>
      <c r="H18" s="14"/>
      <c r="I18" s="14"/>
      <c r="J18" s="14"/>
      <c r="K18" s="14"/>
      <c r="L18" s="14"/>
      <c r="M18" s="14"/>
      <c r="N18" s="22"/>
      <c r="O18" s="14"/>
      <c r="P18" s="26"/>
      <c r="Q18" s="14"/>
      <c r="R18" s="16"/>
      <c r="S18" s="14"/>
      <c r="T18" s="14"/>
      <c r="U18" s="29"/>
      <c r="V18" s="14"/>
      <c r="W18" s="28"/>
      <c r="X18" s="28"/>
      <c r="Y18" s="28"/>
      <c r="Z18" s="28"/>
      <c r="AA18" s="29"/>
      <c r="AB18" s="24"/>
      <c r="AC18" s="14"/>
      <c r="AD18" s="31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6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6"/>
      <c r="CV18" s="10">
        <f t="shared" ref="CV18:CV21" si="66">COUNTIF(E18:CU18,"МАТ")</f>
        <v>0</v>
      </c>
      <c r="CW18" s="10">
        <f t="shared" ref="CW18:CW21" si="67">COUNTIF(F18:CV18,"РУС")</f>
        <v>0</v>
      </c>
      <c r="CX18" s="10">
        <f t="shared" ref="CX18:CX21" si="68">COUNTIF(G18:CW18,"АЛГ")</f>
        <v>0</v>
      </c>
      <c r="CY18" s="10">
        <f t="shared" ref="CY18:CY21" si="69">COUNTIF(H18:CX18,"ГЕМ")</f>
        <v>0</v>
      </c>
      <c r="CZ18" s="10">
        <f t="shared" ref="CZ18:CZ21" si="70">COUNTIF(I18:CY18,"ОКР")</f>
        <v>0</v>
      </c>
      <c r="DA18" s="10">
        <f t="shared" ref="DA18:DA21" si="71">COUNTIF(I18:CZ18,"БИО")</f>
        <v>0</v>
      </c>
      <c r="DB18" s="10">
        <f t="shared" ref="DB18:DB21" si="72">COUNTIF(I18:DA18,"ГЕО")</f>
        <v>0</v>
      </c>
      <c r="DC18" s="10">
        <f t="shared" ref="DC18:DC21" si="73">COUNTIF(I18:DB18,"ИНФ")</f>
        <v>0</v>
      </c>
      <c r="DD18" s="10">
        <f t="shared" ref="DD18:DD21" si="74">COUNTIF(J18:DC18,"ИСТ")</f>
        <v>0</v>
      </c>
      <c r="DE18" s="10">
        <f t="shared" ref="DE18:DE21" si="75">COUNTIF(K18:DD18,"ОБЩ")</f>
        <v>0</v>
      </c>
      <c r="DF18" s="10">
        <f t="shared" ref="DF18:DF21" si="76">COUNTIF(L18:DE18,"ФИЗ")</f>
        <v>0</v>
      </c>
      <c r="DG18" s="10">
        <f t="shared" ref="DG18:DG19" si="77">COUNTIF(M18:DF18,"ХИМ")</f>
        <v>0</v>
      </c>
      <c r="DH18" s="10">
        <f>COUNTIF(N18:DG18,"АНГ")</f>
        <v>0</v>
      </c>
      <c r="DI18" s="10">
        <f t="shared" ref="DI18:DI21" si="78">COUNTIF(O18:DH18,"НЕМ")</f>
        <v>0</v>
      </c>
      <c r="DJ18" s="10">
        <f t="shared" ref="DJ18:DJ21" si="79">COUNTIF(P18:DI18,"ФРА")</f>
        <v>0</v>
      </c>
      <c r="DK18" s="10">
        <f t="shared" ref="DK18:DK21" si="80">COUNTIF(Q18:DJ18,"ЛИТ")</f>
        <v>0</v>
      </c>
      <c r="DL18" s="10">
        <f t="shared" ref="DL18:DL21" si="81">COUNTIF(R18:DK18,"ОБЖ")</f>
        <v>0</v>
      </c>
      <c r="DM18" s="10">
        <f t="shared" ref="DM18:DM21" si="82">COUNTIF(S18:DL18,"ФЗР")</f>
        <v>0</v>
      </c>
      <c r="DN18" s="10">
        <f t="shared" ref="DN18:DN21" si="83">COUNTIF(T18:DM18,"МУЗ")</f>
        <v>0</v>
      </c>
      <c r="DO18" s="10">
        <f t="shared" ref="DO18:DO21" si="84">COUNTIF(U18:DN18,"ТЕХ")</f>
        <v>0</v>
      </c>
      <c r="DP18" s="10">
        <f t="shared" ref="DP18:DP21" si="85">COUNTIF(V18:DO18,"АСТ")</f>
        <v>0</v>
      </c>
      <c r="DQ18" s="10">
        <f t="shared" ref="DQ18:DQ21" si="86">COUNTIF(AA18:DP18,"КУБ")</f>
        <v>0</v>
      </c>
    </row>
    <row r="19" spans="1:121" ht="14.5">
      <c r="A19" s="18" t="s">
        <v>60</v>
      </c>
      <c r="B19" s="12" t="s">
        <v>10</v>
      </c>
      <c r="D19" s="25"/>
      <c r="E19" s="14"/>
      <c r="F19" s="14"/>
      <c r="G19" s="14"/>
      <c r="H19" s="14"/>
      <c r="I19" s="15"/>
      <c r="J19" s="14"/>
      <c r="K19" s="14"/>
      <c r="L19" s="14"/>
      <c r="M19" s="32"/>
      <c r="N19" s="14"/>
      <c r="O19" s="29"/>
      <c r="P19" s="14"/>
      <c r="Q19" s="14"/>
      <c r="R19" s="14"/>
      <c r="S19" s="28"/>
      <c r="T19" s="28"/>
      <c r="U19" s="28"/>
      <c r="V19" s="31"/>
      <c r="W19" s="29"/>
      <c r="X19" s="29"/>
      <c r="Y19" s="29"/>
      <c r="Z19" s="29"/>
      <c r="AA19" s="28"/>
      <c r="AB19" s="14"/>
      <c r="AC19" s="14"/>
      <c r="AD19" s="14"/>
      <c r="AE19" s="14"/>
      <c r="AF19" s="31"/>
      <c r="AG19" s="14"/>
      <c r="AH19" s="14"/>
      <c r="AI19" s="14"/>
      <c r="AJ19" s="31"/>
      <c r="AK19" s="14"/>
      <c r="AL19" s="14"/>
      <c r="AM19" s="14"/>
      <c r="AN19" s="14"/>
      <c r="AO19" s="14"/>
      <c r="AP19" s="14"/>
      <c r="AQ19" s="14"/>
      <c r="AR19" s="16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6"/>
      <c r="CV19" s="10">
        <f t="shared" si="66"/>
        <v>0</v>
      </c>
      <c r="CW19" s="10">
        <f t="shared" si="67"/>
        <v>0</v>
      </c>
      <c r="CX19" s="10">
        <f t="shared" si="68"/>
        <v>0</v>
      </c>
      <c r="CY19" s="10">
        <f t="shared" si="69"/>
        <v>0</v>
      </c>
      <c r="CZ19" s="10">
        <f t="shared" si="70"/>
        <v>0</v>
      </c>
      <c r="DA19" s="10">
        <f t="shared" si="71"/>
        <v>0</v>
      </c>
      <c r="DB19" s="10">
        <f t="shared" si="72"/>
        <v>0</v>
      </c>
      <c r="DC19" s="10">
        <f t="shared" si="73"/>
        <v>0</v>
      </c>
      <c r="DD19" s="10">
        <f t="shared" si="74"/>
        <v>0</v>
      </c>
      <c r="DE19" s="10">
        <f t="shared" si="75"/>
        <v>0</v>
      </c>
      <c r="DF19" s="10">
        <f t="shared" si="76"/>
        <v>0</v>
      </c>
      <c r="DG19" s="10">
        <f t="shared" si="77"/>
        <v>0</v>
      </c>
      <c r="DH19" s="10">
        <f>COUNTIF(M19:DG19,"АНГ")</f>
        <v>0</v>
      </c>
      <c r="DI19" s="10">
        <f t="shared" si="78"/>
        <v>0</v>
      </c>
      <c r="DJ19" s="10">
        <f t="shared" si="79"/>
        <v>0</v>
      </c>
      <c r="DK19" s="10">
        <f t="shared" si="80"/>
        <v>0</v>
      </c>
      <c r="DL19" s="10">
        <f t="shared" si="81"/>
        <v>0</v>
      </c>
      <c r="DM19" s="10">
        <f t="shared" si="82"/>
        <v>0</v>
      </c>
      <c r="DN19" s="10">
        <f t="shared" si="83"/>
        <v>0</v>
      </c>
      <c r="DO19" s="10">
        <f t="shared" si="84"/>
        <v>0</v>
      </c>
      <c r="DP19" s="10">
        <f t="shared" si="85"/>
        <v>0</v>
      </c>
      <c r="DQ19" s="10">
        <f t="shared" si="86"/>
        <v>0</v>
      </c>
    </row>
    <row r="20" spans="1:121" ht="14.5">
      <c r="A20" s="18" t="s">
        <v>61</v>
      </c>
      <c r="B20" s="12" t="s">
        <v>27</v>
      </c>
      <c r="D20" s="25"/>
      <c r="E20" s="14"/>
      <c r="F20" s="14"/>
      <c r="G20" s="14"/>
      <c r="H20" s="14"/>
      <c r="I20" s="24"/>
      <c r="J20" s="14"/>
      <c r="K20" s="14"/>
      <c r="L20" s="16"/>
      <c r="M20" s="14"/>
      <c r="N20" s="14"/>
      <c r="O20" s="29"/>
      <c r="P20" s="14"/>
      <c r="Q20" s="14"/>
      <c r="R20" s="14"/>
      <c r="S20" s="14"/>
      <c r="T20" s="14"/>
      <c r="U20" s="14"/>
      <c r="V20" s="31"/>
      <c r="W20" s="31"/>
      <c r="X20" s="31"/>
      <c r="Y20" s="31"/>
      <c r="Z20" s="31"/>
      <c r="AA20" s="14"/>
      <c r="AB20" s="14"/>
      <c r="AC20" s="14"/>
      <c r="AD20" s="14"/>
      <c r="AE20" s="14"/>
      <c r="AF20" s="31"/>
      <c r="AG20" s="14"/>
      <c r="AH20" s="14"/>
      <c r="AI20" s="14"/>
      <c r="AJ20" s="31"/>
      <c r="AK20" s="14"/>
      <c r="AL20" s="14"/>
      <c r="AM20" s="14"/>
      <c r="AN20" s="14"/>
      <c r="AO20" s="14"/>
      <c r="AP20" s="14"/>
      <c r="AQ20" s="14"/>
      <c r="AR20" s="16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6"/>
      <c r="CV20" s="10">
        <f t="shared" si="66"/>
        <v>0</v>
      </c>
      <c r="CW20" s="10">
        <f t="shared" si="67"/>
        <v>0</v>
      </c>
      <c r="CX20" s="10">
        <f t="shared" si="68"/>
        <v>0</v>
      </c>
      <c r="CY20" s="10">
        <f t="shared" si="69"/>
        <v>0</v>
      </c>
      <c r="CZ20" s="10">
        <f t="shared" si="70"/>
        <v>0</v>
      </c>
      <c r="DA20" s="10">
        <f t="shared" si="71"/>
        <v>0</v>
      </c>
      <c r="DB20" s="10">
        <f t="shared" si="72"/>
        <v>0</v>
      </c>
      <c r="DC20" s="10">
        <f t="shared" si="73"/>
        <v>0</v>
      </c>
      <c r="DD20" s="10">
        <f t="shared" si="74"/>
        <v>0</v>
      </c>
      <c r="DE20" s="10">
        <f t="shared" si="75"/>
        <v>0</v>
      </c>
      <c r="DF20" s="10">
        <f t="shared" si="76"/>
        <v>0</v>
      </c>
      <c r="DG20" s="10">
        <f t="shared" ref="DG20:DG21" si="87">COUNTIF(L20:DF20,"ХИМ")</f>
        <v>0</v>
      </c>
      <c r="DH20" s="10">
        <f t="shared" ref="DH20:DH21" si="88">COUNTIF(L20:DG20,"АНГ")</f>
        <v>0</v>
      </c>
      <c r="DI20" s="10">
        <f t="shared" si="78"/>
        <v>0</v>
      </c>
      <c r="DJ20" s="10">
        <f t="shared" si="79"/>
        <v>0</v>
      </c>
      <c r="DK20" s="10">
        <f t="shared" si="80"/>
        <v>0</v>
      </c>
      <c r="DL20" s="10">
        <f t="shared" si="81"/>
        <v>0</v>
      </c>
      <c r="DM20" s="10">
        <f t="shared" si="82"/>
        <v>0</v>
      </c>
      <c r="DN20" s="10">
        <f t="shared" si="83"/>
        <v>0</v>
      </c>
      <c r="DO20" s="10">
        <f t="shared" si="84"/>
        <v>0</v>
      </c>
      <c r="DP20" s="10">
        <f t="shared" si="85"/>
        <v>0</v>
      </c>
      <c r="DQ20" s="10">
        <f t="shared" si="86"/>
        <v>0</v>
      </c>
    </row>
    <row r="21" spans="1:121" ht="15.75" customHeight="1">
      <c r="A21" s="18" t="s">
        <v>62</v>
      </c>
      <c r="B21" s="12" t="s">
        <v>18</v>
      </c>
      <c r="D21" s="25"/>
      <c r="E21" s="14"/>
      <c r="F21" s="14"/>
      <c r="G21" s="14"/>
      <c r="H21" s="14"/>
      <c r="I21" s="24"/>
      <c r="J21" s="14"/>
      <c r="K21" s="14"/>
      <c r="L21" s="32"/>
      <c r="M21" s="22"/>
      <c r="N21" s="22"/>
      <c r="O21" s="29"/>
      <c r="P21" s="14"/>
      <c r="Q21" s="14"/>
      <c r="R21" s="14"/>
      <c r="S21" s="14"/>
      <c r="T21" s="14"/>
      <c r="U21" s="14"/>
      <c r="V21" s="31"/>
      <c r="W21" s="31"/>
      <c r="X21" s="31"/>
      <c r="Y21" s="31"/>
      <c r="Z21" s="31"/>
      <c r="AA21" s="14"/>
      <c r="AB21" s="14"/>
      <c r="AC21" s="14"/>
      <c r="AD21" s="14"/>
      <c r="AE21" s="14"/>
      <c r="AF21" s="31"/>
      <c r="AG21" s="14"/>
      <c r="AH21" s="14"/>
      <c r="AI21" s="14"/>
      <c r="AJ21" s="31"/>
      <c r="AK21" s="14"/>
      <c r="AL21" s="14"/>
      <c r="AM21" s="14"/>
      <c r="AN21" s="14"/>
      <c r="AO21" s="14"/>
      <c r="AP21" s="14"/>
      <c r="AQ21" s="14"/>
      <c r="AR21" s="16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6"/>
      <c r="CV21" s="10">
        <f t="shared" si="66"/>
        <v>0</v>
      </c>
      <c r="CW21" s="10">
        <f t="shared" si="67"/>
        <v>0</v>
      </c>
      <c r="CX21" s="10">
        <f t="shared" si="68"/>
        <v>0</v>
      </c>
      <c r="CY21" s="10">
        <f t="shared" si="69"/>
        <v>0</v>
      </c>
      <c r="CZ21" s="10">
        <f t="shared" si="70"/>
        <v>0</v>
      </c>
      <c r="DA21" s="10">
        <f t="shared" si="71"/>
        <v>0</v>
      </c>
      <c r="DB21" s="10">
        <f t="shared" si="72"/>
        <v>0</v>
      </c>
      <c r="DC21" s="10">
        <f t="shared" si="73"/>
        <v>0</v>
      </c>
      <c r="DD21" s="10">
        <f t="shared" si="74"/>
        <v>0</v>
      </c>
      <c r="DE21" s="10">
        <f t="shared" si="75"/>
        <v>0</v>
      </c>
      <c r="DF21" s="10">
        <f t="shared" si="76"/>
        <v>0</v>
      </c>
      <c r="DG21" s="10">
        <f t="shared" si="87"/>
        <v>0</v>
      </c>
      <c r="DH21" s="10">
        <f t="shared" si="88"/>
        <v>0</v>
      </c>
      <c r="DI21" s="10">
        <f t="shared" si="78"/>
        <v>0</v>
      </c>
      <c r="DJ21" s="10">
        <f t="shared" si="79"/>
        <v>0</v>
      </c>
      <c r="DK21" s="10">
        <f t="shared" si="80"/>
        <v>0</v>
      </c>
      <c r="DL21" s="10">
        <f t="shared" si="81"/>
        <v>0</v>
      </c>
      <c r="DM21" s="10">
        <f t="shared" si="82"/>
        <v>0</v>
      </c>
      <c r="DN21" s="10">
        <f t="shared" si="83"/>
        <v>0</v>
      </c>
      <c r="DO21" s="10">
        <f t="shared" si="84"/>
        <v>0</v>
      </c>
      <c r="DP21" s="10">
        <f t="shared" si="85"/>
        <v>0</v>
      </c>
      <c r="DQ21" s="10">
        <f t="shared" si="86"/>
        <v>0</v>
      </c>
    </row>
    <row r="22" spans="1:121" ht="15.75" customHeight="1">
      <c r="A22" s="18" t="s">
        <v>63</v>
      </c>
      <c r="B22" s="12" t="s">
        <v>25</v>
      </c>
      <c r="D22" s="25"/>
      <c r="E22" s="14"/>
      <c r="F22" s="14"/>
      <c r="G22" s="14"/>
      <c r="H22" s="14"/>
      <c r="I22" s="24"/>
      <c r="J22" s="14"/>
      <c r="K22" s="16"/>
      <c r="L22" s="14"/>
      <c r="M22" s="14"/>
      <c r="N22" s="14"/>
      <c r="O22" s="29"/>
      <c r="P22" s="14"/>
      <c r="Q22" s="15"/>
      <c r="R22" s="14"/>
      <c r="S22" s="14"/>
      <c r="T22" s="14"/>
      <c r="U22" s="14"/>
      <c r="V22" s="31"/>
      <c r="W22" s="31"/>
      <c r="X22" s="31"/>
      <c r="Y22" s="31"/>
      <c r="Z22" s="31"/>
      <c r="AA22" s="14"/>
      <c r="AB22" s="14"/>
      <c r="AC22" s="14"/>
      <c r="AD22" s="14"/>
      <c r="AE22" s="14"/>
      <c r="AF22" s="31"/>
      <c r="AG22" s="14"/>
      <c r="AH22" s="14"/>
      <c r="AI22" s="14"/>
      <c r="AJ22" s="31"/>
      <c r="AK22" s="14"/>
      <c r="AL22" s="14"/>
      <c r="AM22" s="14"/>
      <c r="AN22" s="14"/>
      <c r="AO22" s="14"/>
      <c r="AP22" s="14"/>
      <c r="AQ22" s="14"/>
      <c r="AR22" s="16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6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5.75" customHeight="1">
      <c r="A23" s="18" t="s">
        <v>64</v>
      </c>
      <c r="B23" s="12" t="s">
        <v>22</v>
      </c>
      <c r="D23" s="25"/>
      <c r="E23" s="14"/>
      <c r="F23" s="14"/>
      <c r="G23" s="14"/>
      <c r="H23" s="14"/>
      <c r="I23" s="14"/>
      <c r="J23" s="14"/>
      <c r="K23" s="14"/>
      <c r="L23" s="28"/>
      <c r="M23" s="28"/>
      <c r="N23" s="28"/>
      <c r="O23" s="14"/>
      <c r="P23" s="14"/>
      <c r="Q23" s="29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31"/>
      <c r="AK23" s="33"/>
      <c r="AL23" s="14"/>
      <c r="AM23" s="14"/>
      <c r="AN23" s="14"/>
      <c r="AO23" s="14"/>
      <c r="AP23" s="14"/>
      <c r="AQ23" s="14"/>
      <c r="AR23" s="16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6"/>
      <c r="CV23" s="10">
        <f t="shared" ref="CV23:CV24" si="89">COUNTIF(E23:CU23,"МАТ")</f>
        <v>0</v>
      </c>
      <c r="CW23" s="10">
        <f t="shared" ref="CW23:CW24" si="90">COUNTIF(F23:CV23,"РУС")</f>
        <v>0</v>
      </c>
      <c r="CX23" s="10">
        <f t="shared" ref="CX23:CX24" si="91">COUNTIF(G23:CW23,"АЛГ")</f>
        <v>0</v>
      </c>
      <c r="CY23" s="10">
        <f t="shared" ref="CY23:CY24" si="92">COUNTIF(H23:CX23,"ГЕМ")</f>
        <v>0</v>
      </c>
      <c r="CZ23" s="10">
        <f t="shared" ref="CZ23:CZ24" si="93">COUNTIF(I23:CY23,"ОКР")</f>
        <v>0</v>
      </c>
      <c r="DA23" s="10">
        <f t="shared" ref="DA23:DA24" si="94">COUNTIF(I23:CZ23,"БИО")</f>
        <v>0</v>
      </c>
      <c r="DB23" s="10">
        <f t="shared" ref="DB23:DB24" si="95">COUNTIF(I23:DA23,"ГЕО")</f>
        <v>0</v>
      </c>
      <c r="DC23" s="10">
        <f t="shared" ref="DC23:DC24" si="96">COUNTIF(I23:DB23,"ИНФ")</f>
        <v>0</v>
      </c>
      <c r="DD23" s="10">
        <f t="shared" ref="DD23:DD24" si="97">COUNTIF(J23:DC23,"ИСТ")</f>
        <v>0</v>
      </c>
      <c r="DE23" s="10">
        <f t="shared" ref="DE23:DE24" si="98">COUNTIF(K23:DD23,"ОБЩ")</f>
        <v>0</v>
      </c>
      <c r="DF23" s="10">
        <f t="shared" ref="DF23:DF24" si="99">COUNTIF(L23:DE23,"ФИЗ")</f>
        <v>0</v>
      </c>
      <c r="DG23" s="10">
        <f t="shared" ref="DG23:DG24" si="100">COUNTIF(M23:DF23,"ХИМ")</f>
        <v>0</v>
      </c>
      <c r="DH23" s="10">
        <f t="shared" ref="DH23:DH24" si="101">COUNTIF(N23:DG23,"АНГ")</f>
        <v>0</v>
      </c>
      <c r="DI23" s="10">
        <f t="shared" ref="DI23:DI24" si="102">COUNTIF(O23:DH23,"НЕМ")</f>
        <v>0</v>
      </c>
      <c r="DJ23" s="10">
        <f t="shared" ref="DJ23:DJ24" si="103">COUNTIF(P23:DI23,"ФРА")</f>
        <v>0</v>
      </c>
      <c r="DK23" s="10">
        <f t="shared" ref="DK23:DK24" si="104">COUNTIF(Q23:DJ23,"ЛИТ")</f>
        <v>0</v>
      </c>
      <c r="DL23" s="10">
        <f t="shared" ref="DL23:DL24" si="105">COUNTIF(R23:DK23,"ОБЖ")</f>
        <v>0</v>
      </c>
      <c r="DM23" s="10">
        <f t="shared" ref="DM23:DM24" si="106">COUNTIF(S23:DL23,"ФЗР")</f>
        <v>0</v>
      </c>
      <c r="DN23" s="10">
        <f t="shared" ref="DN23:DN24" si="107">COUNTIF(T23:DM23,"МУЗ")</f>
        <v>0</v>
      </c>
      <c r="DO23" s="10">
        <f t="shared" ref="DO23:DO24" si="108">COUNTIF(U23:DN23,"ТЕХ")</f>
        <v>0</v>
      </c>
      <c r="DP23" s="10">
        <f t="shared" ref="DP23:DP24" si="109">COUNTIF(V23:DO23,"АСТ")</f>
        <v>0</v>
      </c>
      <c r="DQ23" s="10">
        <f t="shared" ref="DQ23:DQ24" si="110">COUNTIF(AA23:DP23,"КУБ")</f>
        <v>0</v>
      </c>
    </row>
    <row r="24" spans="1:121" ht="15.75" customHeight="1">
      <c r="A24" s="18" t="s">
        <v>65</v>
      </c>
      <c r="B24" s="12" t="s">
        <v>19</v>
      </c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29"/>
      <c r="R24" s="14"/>
      <c r="S24" s="14"/>
      <c r="T24" s="14"/>
      <c r="U24" s="17" t="s">
        <v>19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31"/>
      <c r="AK24" s="33"/>
      <c r="AL24" s="14"/>
      <c r="AM24" s="14"/>
      <c r="AN24" s="14"/>
      <c r="AO24" s="15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7"/>
      <c r="CP24" s="14"/>
      <c r="CQ24" s="14"/>
      <c r="CR24" s="14"/>
      <c r="CS24" s="14"/>
      <c r="CT24" s="14"/>
      <c r="CU24" s="16"/>
      <c r="CV24" s="10">
        <f t="shared" si="89"/>
        <v>0</v>
      </c>
      <c r="CW24" s="10">
        <f t="shared" si="90"/>
        <v>0</v>
      </c>
      <c r="CX24" s="10">
        <f t="shared" si="91"/>
        <v>0</v>
      </c>
      <c r="CY24" s="10">
        <f t="shared" si="92"/>
        <v>0</v>
      </c>
      <c r="CZ24" s="10">
        <f t="shared" si="93"/>
        <v>0</v>
      </c>
      <c r="DA24" s="10">
        <f t="shared" si="94"/>
        <v>0</v>
      </c>
      <c r="DB24" s="10">
        <f t="shared" si="95"/>
        <v>0</v>
      </c>
      <c r="DC24" s="10">
        <f t="shared" si="96"/>
        <v>0</v>
      </c>
      <c r="DD24" s="10">
        <f t="shared" si="97"/>
        <v>0</v>
      </c>
      <c r="DE24" s="10">
        <f t="shared" si="98"/>
        <v>0</v>
      </c>
      <c r="DF24" s="10">
        <f t="shared" si="99"/>
        <v>0</v>
      </c>
      <c r="DG24" s="10">
        <f t="shared" si="100"/>
        <v>1</v>
      </c>
      <c r="DH24" s="10">
        <f t="shared" si="101"/>
        <v>0</v>
      </c>
      <c r="DI24" s="10">
        <f t="shared" si="102"/>
        <v>0</v>
      </c>
      <c r="DJ24" s="10">
        <f t="shared" si="103"/>
        <v>0</v>
      </c>
      <c r="DK24" s="10">
        <f t="shared" si="104"/>
        <v>0</v>
      </c>
      <c r="DL24" s="10">
        <f t="shared" si="105"/>
        <v>0</v>
      </c>
      <c r="DM24" s="10">
        <f t="shared" si="106"/>
        <v>0</v>
      </c>
      <c r="DN24" s="10">
        <f t="shared" si="107"/>
        <v>0</v>
      </c>
      <c r="DO24" s="10">
        <f t="shared" si="108"/>
        <v>0</v>
      </c>
      <c r="DP24" s="10">
        <f t="shared" si="109"/>
        <v>0</v>
      </c>
      <c r="DQ24" s="10">
        <f t="shared" si="110"/>
        <v>0</v>
      </c>
    </row>
    <row r="25" spans="1:121" ht="15.75" customHeight="1">
      <c r="A25" s="18"/>
      <c r="B25" s="12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29"/>
      <c r="R25" s="14"/>
      <c r="S25" s="14"/>
      <c r="T25" s="14"/>
      <c r="U25" s="14"/>
      <c r="V25" s="17" t="s">
        <v>19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31"/>
      <c r="AK25" s="33"/>
      <c r="AL25" s="14"/>
      <c r="AM25" s="14"/>
      <c r="AN25" s="14"/>
      <c r="AO25" s="15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7"/>
      <c r="CQ25" s="14"/>
      <c r="CR25" s="14"/>
      <c r="CS25" s="14"/>
      <c r="CT25" s="14"/>
      <c r="CU25" s="16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5.75" customHeight="1">
      <c r="A26" s="18"/>
      <c r="B26" s="12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29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31"/>
      <c r="AK26" s="33"/>
      <c r="AL26" s="14"/>
      <c r="AM26" s="14"/>
      <c r="AN26" s="14"/>
      <c r="AO26" s="15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6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5.75" customHeight="1">
      <c r="A27" s="34"/>
      <c r="B27" s="35"/>
      <c r="D27" s="2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29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31"/>
      <c r="AK27" s="33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6"/>
      <c r="CV27" s="10">
        <f t="shared" ref="CV27:CV28" si="111">COUNTIF(E27:CU27,"МАТ")</f>
        <v>0</v>
      </c>
      <c r="CW27" s="10">
        <f t="shared" ref="CW27:CW28" si="112">COUNTIF(F27:CV27,"РУС")</f>
        <v>0</v>
      </c>
      <c r="CX27" s="10">
        <f t="shared" ref="CX27:CX28" si="113">COUNTIF(G27:CW27,"АЛГ")</f>
        <v>0</v>
      </c>
      <c r="CY27" s="10">
        <f t="shared" ref="CY27:CY28" si="114">COUNTIF(H27:CX27,"ГЕМ")</f>
        <v>0</v>
      </c>
      <c r="CZ27" s="10">
        <f t="shared" ref="CZ27:CZ28" si="115">COUNTIF(I27:CY27,"ОКР")</f>
        <v>0</v>
      </c>
      <c r="DA27" s="10">
        <f t="shared" ref="DA27:DA28" si="116">COUNTIF(I27:CZ27,"БИО")</f>
        <v>0</v>
      </c>
      <c r="DB27" s="10">
        <f t="shared" ref="DB27:DB28" si="117">COUNTIF(I27:DA27,"ГЕО")</f>
        <v>0</v>
      </c>
      <c r="DC27" s="10">
        <f t="shared" ref="DC27:DC28" si="118">COUNTIF(I27:DB27,"ИНФ")</f>
        <v>0</v>
      </c>
      <c r="DD27" s="10">
        <f t="shared" ref="DD27:DD28" si="119">COUNTIF(J27:DC27,"ИСТ")</f>
        <v>0</v>
      </c>
      <c r="DE27" s="10">
        <f t="shared" ref="DE27:DE28" si="120">COUNTIF(K27:DD27,"ОБЩ")</f>
        <v>0</v>
      </c>
      <c r="DF27" s="10">
        <f t="shared" ref="DF27:DF28" si="121">COUNTIF(L27:DE27,"ФИЗ")</f>
        <v>0</v>
      </c>
      <c r="DG27" s="10">
        <f t="shared" ref="DG27:DG28" si="122">COUNTIF(M27:DF27,"ХИМ")</f>
        <v>0</v>
      </c>
      <c r="DH27" s="10">
        <f t="shared" ref="DH27:DH28" si="123">COUNTIF(N27:DG27,"АНГ")</f>
        <v>0</v>
      </c>
      <c r="DI27" s="10">
        <f t="shared" ref="DI27:DI28" si="124">COUNTIF(O27:DH27,"НЕМ")</f>
        <v>0</v>
      </c>
      <c r="DJ27" s="10">
        <f t="shared" ref="DJ27:DJ28" si="125">COUNTIF(P27:DI27,"ФРА")</f>
        <v>0</v>
      </c>
      <c r="DK27" s="10">
        <f t="shared" ref="DK27:DK28" si="126">COUNTIF(Q27:DJ27,"ЛИТ")</f>
        <v>0</v>
      </c>
      <c r="DL27" s="10">
        <f t="shared" ref="DL27:DL28" si="127">COUNTIF(R27:DK27,"ОБЖ")</f>
        <v>0</v>
      </c>
      <c r="DM27" s="10">
        <f t="shared" ref="DM27:DM28" si="128">COUNTIF(S27:DL27,"ФЗР")</f>
        <v>0</v>
      </c>
      <c r="DN27" s="10">
        <f t="shared" ref="DN27:DN28" si="129">COUNTIF(T27:DM27,"МУЗ")</f>
        <v>0</v>
      </c>
      <c r="DO27" s="10">
        <f t="shared" ref="DO27:DO28" si="130">COUNTIF(U27:DN27,"ТЕХ")</f>
        <v>0</v>
      </c>
      <c r="DP27" s="10">
        <f t="shared" ref="DP27:DP28" si="131">COUNTIF(V27:DO27,"АСТ")</f>
        <v>0</v>
      </c>
      <c r="DQ27" s="10">
        <f t="shared" ref="DQ27:DQ28" si="132">COUNTIF(AA27:DP27,"КУБ")</f>
        <v>0</v>
      </c>
    </row>
    <row r="28" spans="1:121" ht="15.75" customHeight="1">
      <c r="A28" s="34"/>
      <c r="B28" s="35"/>
      <c r="D28" s="25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31"/>
      <c r="P28" s="14"/>
      <c r="Q28" s="14"/>
      <c r="R28" s="14"/>
      <c r="S28" s="14"/>
      <c r="T28" s="31"/>
      <c r="U28" s="31"/>
      <c r="V28" s="31"/>
      <c r="W28" s="31"/>
      <c r="X28" s="31"/>
      <c r="Y28" s="31"/>
      <c r="Z28" s="31"/>
      <c r="AA28" s="31"/>
      <c r="AB28" s="31"/>
      <c r="AC28" s="14"/>
      <c r="AD28" s="14"/>
      <c r="AE28" s="31"/>
      <c r="AF28" s="29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36"/>
      <c r="CO28" s="14"/>
      <c r="CP28" s="14"/>
      <c r="CQ28" s="14"/>
      <c r="CR28" s="36"/>
      <c r="CS28" s="14"/>
      <c r="CT28" s="14"/>
      <c r="CU28" s="16"/>
      <c r="CV28" s="10">
        <f t="shared" si="111"/>
        <v>0</v>
      </c>
      <c r="CW28" s="10">
        <f t="shared" si="112"/>
        <v>0</v>
      </c>
      <c r="CX28" s="10">
        <f t="shared" si="113"/>
        <v>0</v>
      </c>
      <c r="CY28" s="10">
        <f t="shared" si="114"/>
        <v>0</v>
      </c>
      <c r="CZ28" s="10">
        <f t="shared" si="115"/>
        <v>0</v>
      </c>
      <c r="DA28" s="10">
        <f t="shared" si="116"/>
        <v>0</v>
      </c>
      <c r="DB28" s="10">
        <f t="shared" si="117"/>
        <v>0</v>
      </c>
      <c r="DC28" s="10">
        <f t="shared" si="118"/>
        <v>0</v>
      </c>
      <c r="DD28" s="10">
        <f t="shared" si="119"/>
        <v>0</v>
      </c>
      <c r="DE28" s="10">
        <f t="shared" si="120"/>
        <v>0</v>
      </c>
      <c r="DF28" s="10">
        <f t="shared" si="121"/>
        <v>0</v>
      </c>
      <c r="DG28" s="10">
        <f t="shared" si="122"/>
        <v>0</v>
      </c>
      <c r="DH28" s="10">
        <f t="shared" si="123"/>
        <v>0</v>
      </c>
      <c r="DI28" s="10">
        <f t="shared" si="124"/>
        <v>0</v>
      </c>
      <c r="DJ28" s="10">
        <f t="shared" si="125"/>
        <v>0</v>
      </c>
      <c r="DK28" s="10">
        <f t="shared" si="126"/>
        <v>0</v>
      </c>
      <c r="DL28" s="10">
        <f t="shared" si="127"/>
        <v>0</v>
      </c>
      <c r="DM28" s="10">
        <f t="shared" si="128"/>
        <v>0</v>
      </c>
      <c r="DN28" s="10">
        <f t="shared" si="129"/>
        <v>0</v>
      </c>
      <c r="DO28" s="10">
        <f t="shared" si="130"/>
        <v>0</v>
      </c>
      <c r="DP28" s="10">
        <f t="shared" si="131"/>
        <v>0</v>
      </c>
      <c r="DQ28" s="10">
        <f t="shared" si="132"/>
        <v>0</v>
      </c>
    </row>
    <row r="29" spans="1:121" ht="15.75" customHeight="1">
      <c r="A29" s="34"/>
      <c r="B29" s="35"/>
      <c r="D29" s="25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31"/>
      <c r="P29" s="14"/>
      <c r="Q29" s="14"/>
      <c r="R29" s="14"/>
      <c r="S29" s="14"/>
      <c r="T29" s="31"/>
      <c r="U29" s="31"/>
      <c r="V29" s="31"/>
      <c r="W29" s="31"/>
      <c r="X29" s="31"/>
      <c r="Y29" s="31"/>
      <c r="Z29" s="31"/>
      <c r="AA29" s="31"/>
      <c r="AB29" s="31"/>
      <c r="AC29" s="14"/>
      <c r="AD29" s="14"/>
      <c r="AE29" s="31"/>
      <c r="AF29" s="29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36"/>
      <c r="CO29" s="14"/>
      <c r="CP29" s="14"/>
      <c r="CQ29" s="14"/>
      <c r="CR29" s="36"/>
      <c r="CS29" s="14"/>
      <c r="CT29" s="14"/>
      <c r="CU29" s="16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5.75" customHeight="1">
      <c r="A30" s="34"/>
      <c r="B30" s="35"/>
      <c r="D30" s="25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1"/>
      <c r="P30" s="14"/>
      <c r="Q30" s="14"/>
      <c r="R30" s="14"/>
      <c r="S30" s="14"/>
      <c r="T30" s="31"/>
      <c r="U30" s="31"/>
      <c r="V30" s="31"/>
      <c r="W30" s="31"/>
      <c r="X30" s="31"/>
      <c r="Y30" s="31"/>
      <c r="Z30" s="31"/>
      <c r="AA30" s="31"/>
      <c r="AB30" s="31"/>
      <c r="AC30" s="14"/>
      <c r="AD30" s="14"/>
      <c r="AE30" s="31"/>
      <c r="AF30" s="29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36"/>
      <c r="CO30" s="14"/>
      <c r="CP30" s="14"/>
      <c r="CQ30" s="14"/>
      <c r="CR30" s="36"/>
      <c r="CS30" s="14"/>
      <c r="CT30" s="14"/>
      <c r="CU30" s="16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5.75" customHeight="1">
      <c r="A31" s="34"/>
      <c r="B31" s="35"/>
      <c r="D31" s="25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1"/>
      <c r="P31" s="14"/>
      <c r="Q31" s="14"/>
      <c r="R31" s="14"/>
      <c r="S31" s="14"/>
      <c r="T31" s="31"/>
      <c r="U31" s="31"/>
      <c r="V31" s="31"/>
      <c r="W31" s="31"/>
      <c r="X31" s="31"/>
      <c r="Y31" s="31"/>
      <c r="Z31" s="31"/>
      <c r="AA31" s="31"/>
      <c r="AB31" s="31"/>
      <c r="AC31" s="14"/>
      <c r="AD31" s="14"/>
      <c r="AE31" s="31"/>
      <c r="AF31" s="29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36"/>
      <c r="CO31" s="14"/>
      <c r="CP31" s="14"/>
      <c r="CQ31" s="36"/>
      <c r="CR31" s="14"/>
      <c r="CS31" s="14"/>
      <c r="CT31" s="14"/>
      <c r="CU31" s="16"/>
      <c r="CV31" s="10">
        <f t="shared" ref="CV31:CV33" si="133">COUNTIF(E31:CU31,"МАТ")</f>
        <v>0</v>
      </c>
      <c r="CW31" s="10">
        <f t="shared" ref="CW31:CW33" si="134">COUNTIF(F31:CV31,"РУС")</f>
        <v>0</v>
      </c>
      <c r="CX31" s="10">
        <f t="shared" ref="CX31:CX33" si="135">COUNTIF(G31:CW31,"АЛГ")</f>
        <v>0</v>
      </c>
      <c r="CY31" s="10">
        <f t="shared" ref="CY31:CY33" si="136">COUNTIF(H31:CX31,"ГЕМ")</f>
        <v>0</v>
      </c>
      <c r="CZ31" s="10">
        <f t="shared" ref="CZ31:CZ33" si="137">COUNTIF(I31:CY31,"ОКР")</f>
        <v>0</v>
      </c>
      <c r="DA31" s="10">
        <f t="shared" ref="DA31:DA33" si="138">COUNTIF(I31:CZ31,"БИО")</f>
        <v>0</v>
      </c>
      <c r="DB31" s="10">
        <f t="shared" ref="DB31:DB33" si="139">COUNTIF(I31:DA31,"ГЕО")</f>
        <v>0</v>
      </c>
      <c r="DC31" s="10">
        <f t="shared" ref="DC31:DC33" si="140">COUNTIF(I31:DB31,"ИНФ")</f>
        <v>0</v>
      </c>
      <c r="DD31" s="10">
        <f t="shared" ref="DD31:DD33" si="141">COUNTIF(J31:DC31,"ИСТ")</f>
        <v>0</v>
      </c>
      <c r="DE31" s="10">
        <f t="shared" ref="DE31:DE33" si="142">COUNTIF(K31:DD31,"ОБЩ")</f>
        <v>0</v>
      </c>
      <c r="DF31" s="10">
        <f t="shared" ref="DF31:DF33" si="143">COUNTIF(L31:DE31,"ФИЗ")</f>
        <v>0</v>
      </c>
      <c r="DG31" s="10">
        <f t="shared" ref="DG31:DG33" si="144">COUNTIF(M31:DF31,"ХИМ")</f>
        <v>0</v>
      </c>
      <c r="DH31" s="10">
        <f t="shared" ref="DH31:DH33" si="145">COUNTIF(N31:DG31,"АНГ")</f>
        <v>0</v>
      </c>
      <c r="DI31" s="10">
        <f t="shared" ref="DI31:DI33" si="146">COUNTIF(O31:DH31,"НЕМ")</f>
        <v>0</v>
      </c>
      <c r="DJ31" s="10">
        <f t="shared" ref="DJ31:DJ33" si="147">COUNTIF(P31:DI31,"ФРА")</f>
        <v>0</v>
      </c>
      <c r="DK31" s="10">
        <f t="shared" ref="DK31:DK33" si="148">COUNTIF(Q31:DJ31,"ЛИТ")</f>
        <v>0</v>
      </c>
      <c r="DL31" s="10">
        <f t="shared" ref="DL31:DL33" si="149">COUNTIF(R31:DK31,"ОБЖ")</f>
        <v>0</v>
      </c>
      <c r="DM31" s="10">
        <f t="shared" ref="DM31:DM33" si="150">COUNTIF(S31:DL31,"ФЗР")</f>
        <v>0</v>
      </c>
      <c r="DN31" s="10">
        <f t="shared" ref="DN31:DN33" si="151">COUNTIF(T31:DM31,"МУЗ")</f>
        <v>0</v>
      </c>
      <c r="DO31" s="10">
        <f t="shared" ref="DO31:DO33" si="152">COUNTIF(U31:DN31,"ТЕХ")</f>
        <v>0</v>
      </c>
      <c r="DP31" s="10">
        <f t="shared" ref="DP31:DP33" si="153">COUNTIF(V31:DO31,"АСТ")</f>
        <v>0</v>
      </c>
      <c r="DQ31" s="10">
        <f t="shared" ref="DQ31:DQ33" si="154">COUNTIF(AA31:DP31,"КУБ")</f>
        <v>0</v>
      </c>
    </row>
    <row r="32" spans="1:121" ht="15.75" customHeight="1">
      <c r="A32" s="34"/>
      <c r="B32" s="35"/>
      <c r="D32" s="25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3"/>
      <c r="P32" s="14"/>
      <c r="Q32" s="31"/>
      <c r="R32" s="14"/>
      <c r="S32" s="14"/>
      <c r="T32" s="14"/>
      <c r="U32" s="14"/>
      <c r="V32" s="29"/>
      <c r="W32" s="37"/>
      <c r="X32" s="37"/>
      <c r="Y32" s="37"/>
      <c r="Z32" s="37"/>
      <c r="AA32" s="14"/>
      <c r="AB32" s="14"/>
      <c r="AC32" s="14"/>
      <c r="AD32" s="14"/>
      <c r="AE32" s="14"/>
      <c r="AF32" s="33"/>
      <c r="AG32" s="14"/>
      <c r="AH32" s="14"/>
      <c r="AI32" s="14"/>
      <c r="AJ32" s="14"/>
      <c r="AK32" s="14"/>
      <c r="AL32" s="14"/>
      <c r="AM32" s="14"/>
      <c r="AN32" s="14"/>
      <c r="AO32" s="14"/>
      <c r="AP32" s="36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36"/>
      <c r="CO32" s="14"/>
      <c r="CP32" s="14"/>
      <c r="CQ32" s="14"/>
      <c r="CR32" s="14"/>
      <c r="CS32" s="14"/>
      <c r="CT32" s="14"/>
      <c r="CU32" s="16"/>
      <c r="CV32" s="10">
        <f t="shared" si="133"/>
        <v>0</v>
      </c>
      <c r="CW32" s="10">
        <f t="shared" si="134"/>
        <v>0</v>
      </c>
      <c r="CX32" s="10">
        <f t="shared" si="135"/>
        <v>0</v>
      </c>
      <c r="CY32" s="10">
        <f t="shared" si="136"/>
        <v>0</v>
      </c>
      <c r="CZ32" s="10">
        <f t="shared" si="137"/>
        <v>0</v>
      </c>
      <c r="DA32" s="10">
        <f t="shared" si="138"/>
        <v>0</v>
      </c>
      <c r="DB32" s="10">
        <f t="shared" si="139"/>
        <v>0</v>
      </c>
      <c r="DC32" s="10">
        <f t="shared" si="140"/>
        <v>0</v>
      </c>
      <c r="DD32" s="10">
        <f t="shared" si="141"/>
        <v>0</v>
      </c>
      <c r="DE32" s="10">
        <f t="shared" si="142"/>
        <v>0</v>
      </c>
      <c r="DF32" s="10">
        <f t="shared" si="143"/>
        <v>0</v>
      </c>
      <c r="DG32" s="10">
        <f t="shared" si="144"/>
        <v>0</v>
      </c>
      <c r="DH32" s="10">
        <f t="shared" si="145"/>
        <v>0</v>
      </c>
      <c r="DI32" s="10">
        <f t="shared" si="146"/>
        <v>0</v>
      </c>
      <c r="DJ32" s="10">
        <f t="shared" si="147"/>
        <v>0</v>
      </c>
      <c r="DK32" s="10">
        <f t="shared" si="148"/>
        <v>0</v>
      </c>
      <c r="DL32" s="10">
        <f t="shared" si="149"/>
        <v>0</v>
      </c>
      <c r="DM32" s="10">
        <f t="shared" si="150"/>
        <v>0</v>
      </c>
      <c r="DN32" s="10">
        <f t="shared" si="151"/>
        <v>0</v>
      </c>
      <c r="DO32" s="10">
        <f t="shared" si="152"/>
        <v>0</v>
      </c>
      <c r="DP32" s="10">
        <f t="shared" si="153"/>
        <v>0</v>
      </c>
      <c r="DQ32" s="10">
        <f t="shared" si="154"/>
        <v>0</v>
      </c>
    </row>
    <row r="33" spans="1:121" ht="15.75" customHeight="1">
      <c r="A33" s="34"/>
      <c r="B33" s="35"/>
      <c r="D33" s="25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31"/>
      <c r="R33" s="14"/>
      <c r="S33" s="14"/>
      <c r="T33" s="14"/>
      <c r="U33" s="14"/>
      <c r="V33" s="29"/>
      <c r="W33" s="37"/>
      <c r="X33" s="37"/>
      <c r="Y33" s="37"/>
      <c r="Z33" s="37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36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36"/>
      <c r="CO33" s="14"/>
      <c r="CP33" s="14"/>
      <c r="CQ33" s="14"/>
      <c r="CR33" s="14"/>
      <c r="CS33" s="14"/>
      <c r="CT33" s="14"/>
      <c r="CU33" s="16"/>
      <c r="CV33" s="10">
        <f t="shared" si="133"/>
        <v>0</v>
      </c>
      <c r="CW33" s="10">
        <f t="shared" si="134"/>
        <v>0</v>
      </c>
      <c r="CX33" s="10">
        <f t="shared" si="135"/>
        <v>0</v>
      </c>
      <c r="CY33" s="10">
        <f t="shared" si="136"/>
        <v>0</v>
      </c>
      <c r="CZ33" s="10">
        <f t="shared" si="137"/>
        <v>0</v>
      </c>
      <c r="DA33" s="10">
        <f t="shared" si="138"/>
        <v>0</v>
      </c>
      <c r="DB33" s="10">
        <f t="shared" si="139"/>
        <v>0</v>
      </c>
      <c r="DC33" s="10">
        <f t="shared" si="140"/>
        <v>0</v>
      </c>
      <c r="DD33" s="10">
        <f t="shared" si="141"/>
        <v>0</v>
      </c>
      <c r="DE33" s="10">
        <f t="shared" si="142"/>
        <v>0</v>
      </c>
      <c r="DF33" s="10">
        <f t="shared" si="143"/>
        <v>0</v>
      </c>
      <c r="DG33" s="10">
        <f t="shared" si="144"/>
        <v>0</v>
      </c>
      <c r="DH33" s="10">
        <f t="shared" si="145"/>
        <v>0</v>
      </c>
      <c r="DI33" s="10">
        <f t="shared" si="146"/>
        <v>0</v>
      </c>
      <c r="DJ33" s="10">
        <f t="shared" si="147"/>
        <v>0</v>
      </c>
      <c r="DK33" s="10">
        <f t="shared" si="148"/>
        <v>0</v>
      </c>
      <c r="DL33" s="10">
        <f t="shared" si="149"/>
        <v>0</v>
      </c>
      <c r="DM33" s="10">
        <f t="shared" si="150"/>
        <v>0</v>
      </c>
      <c r="DN33" s="10">
        <f t="shared" si="151"/>
        <v>0</v>
      </c>
      <c r="DO33" s="10">
        <f t="shared" si="152"/>
        <v>0</v>
      </c>
      <c r="DP33" s="10">
        <f t="shared" si="153"/>
        <v>0</v>
      </c>
      <c r="DQ33" s="10">
        <f t="shared" si="154"/>
        <v>0</v>
      </c>
    </row>
    <row r="34" spans="1:121" ht="15.75" customHeight="1">
      <c r="A34" s="38"/>
      <c r="B34" s="39"/>
      <c r="D34" s="2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31"/>
      <c r="R34" s="14"/>
      <c r="S34" s="14"/>
      <c r="T34" s="14"/>
      <c r="U34" s="14"/>
      <c r="V34" s="29"/>
      <c r="W34" s="37"/>
      <c r="X34" s="37"/>
      <c r="Y34" s="37"/>
      <c r="Z34" s="37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36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36"/>
      <c r="CO34" s="14"/>
      <c r="CP34" s="14"/>
      <c r="CQ34" s="14"/>
      <c r="CR34" s="14"/>
      <c r="CS34" s="14"/>
      <c r="CT34" s="14"/>
      <c r="CU34" s="16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5.75" customHeight="1">
      <c r="A35" s="19"/>
      <c r="B35" s="40"/>
      <c r="D35" s="2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31"/>
      <c r="R35" s="14"/>
      <c r="S35" s="14"/>
      <c r="T35" s="14"/>
      <c r="U35" s="14"/>
      <c r="V35" s="29"/>
      <c r="W35" s="37"/>
      <c r="X35" s="37"/>
      <c r="Y35" s="37"/>
      <c r="Z35" s="37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36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36"/>
      <c r="CO35" s="14"/>
      <c r="CP35" s="14"/>
      <c r="CQ35" s="14"/>
      <c r="CR35" s="14"/>
      <c r="CS35" s="14"/>
      <c r="CT35" s="14"/>
      <c r="CU35" s="16"/>
      <c r="CV35" s="10">
        <f t="shared" ref="CV35:CV36" si="155">COUNTIF(E35:CU35,"МАТ")</f>
        <v>0</v>
      </c>
      <c r="CW35" s="10">
        <f t="shared" ref="CW35:CW36" si="156">COUNTIF(F35:CV35,"РУС")</f>
        <v>0</v>
      </c>
      <c r="CX35" s="10">
        <f t="shared" ref="CX35:CX36" si="157">COUNTIF(G35:CW35,"АЛГ")</f>
        <v>0</v>
      </c>
      <c r="CY35" s="10">
        <f t="shared" ref="CY35:CY36" si="158">COUNTIF(H35:CX35,"ГЕМ")</f>
        <v>0</v>
      </c>
      <c r="CZ35" s="10">
        <f t="shared" ref="CZ35:CZ36" si="159">COUNTIF(I35:CY35,"ОКР")</f>
        <v>0</v>
      </c>
      <c r="DA35" s="10">
        <f t="shared" ref="DA35:DA36" si="160">COUNTIF(I35:CZ35,"БИО")</f>
        <v>0</v>
      </c>
      <c r="DB35" s="10">
        <f t="shared" ref="DB35:DB36" si="161">COUNTIF(I35:DA35,"ГЕО")</f>
        <v>0</v>
      </c>
      <c r="DC35" s="10">
        <f t="shared" ref="DC35:DC36" si="162">COUNTIF(I35:DB35,"ИНФ")</f>
        <v>0</v>
      </c>
      <c r="DD35" s="10">
        <f t="shared" ref="DD35:DD36" si="163">COUNTIF(J35:DC35,"ИСТ")</f>
        <v>0</v>
      </c>
      <c r="DE35" s="10">
        <f t="shared" ref="DE35:DE36" si="164">COUNTIF(K35:DD35,"ОБЩ")</f>
        <v>0</v>
      </c>
      <c r="DF35" s="10">
        <f t="shared" ref="DF35:DF36" si="165">COUNTIF(L35:DE35,"ФИЗ")</f>
        <v>0</v>
      </c>
      <c r="DG35" s="10">
        <f t="shared" ref="DG35:DG36" si="166">COUNTIF(M35:DF35,"ХИМ")</f>
        <v>0</v>
      </c>
      <c r="DH35" s="10">
        <f t="shared" ref="DH35:DH36" si="167">COUNTIF(N35:DG35,"АНГ")</f>
        <v>0</v>
      </c>
      <c r="DI35" s="10">
        <f t="shared" ref="DI35:DI36" si="168">COUNTIF(O35:DH35,"НЕМ")</f>
        <v>0</v>
      </c>
      <c r="DJ35" s="10">
        <f t="shared" ref="DJ35:DJ36" si="169">COUNTIF(P35:DI35,"ФРА")</f>
        <v>0</v>
      </c>
      <c r="DK35" s="10">
        <f t="shared" ref="DK35:DK36" si="170">COUNTIF(Q35:DJ35,"ЛИТ")</f>
        <v>0</v>
      </c>
      <c r="DL35" s="10">
        <f t="shared" ref="DL35:DL36" si="171">COUNTIF(R35:DK35,"ОБЖ")</f>
        <v>0</v>
      </c>
      <c r="DM35" s="10">
        <f t="shared" ref="DM35:DM36" si="172">COUNTIF(S35:DL35,"ФЗР")</f>
        <v>0</v>
      </c>
      <c r="DN35" s="10">
        <f t="shared" ref="DN35:DN36" si="173">COUNTIF(T35:DM35,"МУЗ")</f>
        <v>0</v>
      </c>
      <c r="DO35" s="10">
        <f t="shared" ref="DO35:DO36" si="174">COUNTIF(U35:DN35,"ТЕХ")</f>
        <v>0</v>
      </c>
      <c r="DP35" s="10">
        <f t="shared" ref="DP35:DP36" si="175">COUNTIF(V35:DO35,"АСТ")</f>
        <v>0</v>
      </c>
      <c r="DQ35" s="10">
        <f t="shared" ref="DQ35:DQ36" si="176">COUNTIF(AA35:DP35,"КУБ")</f>
        <v>0</v>
      </c>
    </row>
    <row r="36" spans="1:121" ht="15.75" customHeight="1">
      <c r="A36" s="34"/>
      <c r="B36" s="40"/>
      <c r="D36" s="25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31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6"/>
      <c r="CV36" s="10">
        <f t="shared" si="155"/>
        <v>0</v>
      </c>
      <c r="CW36" s="10">
        <f t="shared" si="156"/>
        <v>0</v>
      </c>
      <c r="CX36" s="10">
        <f t="shared" si="157"/>
        <v>0</v>
      </c>
      <c r="CY36" s="10">
        <f t="shared" si="158"/>
        <v>0</v>
      </c>
      <c r="CZ36" s="10">
        <f t="shared" si="159"/>
        <v>0</v>
      </c>
      <c r="DA36" s="10">
        <f t="shared" si="160"/>
        <v>0</v>
      </c>
      <c r="DB36" s="10">
        <f t="shared" si="161"/>
        <v>0</v>
      </c>
      <c r="DC36" s="10">
        <f t="shared" si="162"/>
        <v>0</v>
      </c>
      <c r="DD36" s="10">
        <f t="shared" si="163"/>
        <v>0</v>
      </c>
      <c r="DE36" s="10">
        <f t="shared" si="164"/>
        <v>0</v>
      </c>
      <c r="DF36" s="10">
        <f t="shared" si="165"/>
        <v>0</v>
      </c>
      <c r="DG36" s="10">
        <f t="shared" si="166"/>
        <v>0</v>
      </c>
      <c r="DH36" s="10">
        <f t="shared" si="167"/>
        <v>0</v>
      </c>
      <c r="DI36" s="10">
        <f t="shared" si="168"/>
        <v>0</v>
      </c>
      <c r="DJ36" s="10">
        <f t="shared" si="169"/>
        <v>0</v>
      </c>
      <c r="DK36" s="10">
        <f t="shared" si="170"/>
        <v>0</v>
      </c>
      <c r="DL36" s="10">
        <f t="shared" si="171"/>
        <v>0</v>
      </c>
      <c r="DM36" s="10">
        <f t="shared" si="172"/>
        <v>0</v>
      </c>
      <c r="DN36" s="10">
        <f t="shared" si="173"/>
        <v>0</v>
      </c>
      <c r="DO36" s="10">
        <f t="shared" si="174"/>
        <v>0</v>
      </c>
      <c r="DP36" s="10">
        <f t="shared" si="175"/>
        <v>0</v>
      </c>
      <c r="DQ36" s="10">
        <f t="shared" si="176"/>
        <v>0</v>
      </c>
    </row>
    <row r="37" spans="1:121" ht="15.75" customHeight="1">
      <c r="A37" s="34"/>
      <c r="B37" s="40"/>
      <c r="D37" s="25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31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6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5.75" customHeight="1">
      <c r="A38" s="34"/>
      <c r="B38" s="40"/>
      <c r="D38" s="25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31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6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5.75" customHeight="1">
      <c r="A39" s="19"/>
      <c r="B39" s="40"/>
      <c r="D39" s="41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36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6"/>
      <c r="CV39" s="10">
        <f>COUNTIF(E39:CU39,"МАТ")</f>
        <v>0</v>
      </c>
      <c r="CW39" s="10">
        <f>COUNTIF(F39:CV39,"РУС")</f>
        <v>0</v>
      </c>
      <c r="CX39" s="10">
        <f>COUNTIF(G39:CW39,"АЛГ")</f>
        <v>0</v>
      </c>
      <c r="CY39" s="10">
        <f>COUNTIF(H39:CX39,"ГЕМ")</f>
        <v>0</v>
      </c>
      <c r="CZ39" s="10">
        <f>COUNTIF(I39:CY39,"ОКР")</f>
        <v>0</v>
      </c>
      <c r="DA39" s="10">
        <f>COUNTIF(I39:CZ39,"БИО")</f>
        <v>0</v>
      </c>
      <c r="DB39" s="10">
        <f>COUNTIF(I39:DA39,"ГЕО")</f>
        <v>0</v>
      </c>
      <c r="DC39" s="10">
        <f>COUNTIF(I39:DB39,"ИНФ")</f>
        <v>0</v>
      </c>
      <c r="DD39" s="10">
        <f>COUNTIF(J39:DC39,"ИСТ")</f>
        <v>0</v>
      </c>
      <c r="DE39" s="10">
        <f>COUNTIF(K39:DD39,"ОБЩ")</f>
        <v>0</v>
      </c>
      <c r="DF39" s="10">
        <f>COUNTIF(L39:DE39,"ФИЗ")</f>
        <v>0</v>
      </c>
      <c r="DG39" s="10">
        <f>COUNTIF(M39:DF39,"ХИМ")</f>
        <v>0</v>
      </c>
      <c r="DH39" s="10">
        <f>COUNTIF(N39:DG39,"АНГ")</f>
        <v>0</v>
      </c>
      <c r="DI39" s="10">
        <f>COUNTIF(O39:DH39,"НЕМ")</f>
        <v>0</v>
      </c>
      <c r="DJ39" s="10">
        <f>COUNTIF(P39:DI39,"ФРА")</f>
        <v>0</v>
      </c>
      <c r="DK39" s="10">
        <f>COUNTIF(Q39:DJ39,"ЛИТ")</f>
        <v>0</v>
      </c>
      <c r="DL39" s="10">
        <f>COUNTIF(R39:DK39,"ОБЖ")</f>
        <v>0</v>
      </c>
      <c r="DM39" s="10">
        <f>COUNTIF(S39:DL39,"ФЗР")</f>
        <v>0</v>
      </c>
      <c r="DN39" s="10">
        <f>COUNTIF(T39:DM39,"МУЗ")</f>
        <v>0</v>
      </c>
      <c r="DO39" s="10">
        <f>COUNTIF(U39:DN39,"ТЕХ")</f>
        <v>0</v>
      </c>
      <c r="DP39" s="10">
        <f>COUNTIF(V39:DO39,"АСТ")</f>
        <v>0</v>
      </c>
      <c r="DQ39" s="10">
        <f>COUNTIF(AA39:DP39,"КУБ")</f>
        <v>0</v>
      </c>
    </row>
    <row r="40" spans="1:121" ht="15.75" customHeight="1">
      <c r="A40" s="19"/>
      <c r="B40" s="40"/>
      <c r="D40" s="25"/>
      <c r="E40" s="4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3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43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32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</row>
    <row r="41" spans="1:121" ht="15.75" customHeight="1">
      <c r="A41" s="19"/>
      <c r="B41" s="40"/>
      <c r="D41" s="25"/>
      <c r="E41" s="4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3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43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32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</row>
    <row r="42" spans="1:121" ht="15.75" customHeight="1">
      <c r="A42" s="19"/>
      <c r="B42" s="40"/>
      <c r="D42" s="45"/>
      <c r="E42" s="7">
        <v>4</v>
      </c>
      <c r="F42" s="8">
        <v>5</v>
      </c>
      <c r="G42" s="8">
        <v>6</v>
      </c>
      <c r="H42" s="8">
        <v>7</v>
      </c>
      <c r="I42" s="8">
        <v>8</v>
      </c>
      <c r="J42" s="8">
        <v>9</v>
      </c>
      <c r="K42" s="8">
        <v>11</v>
      </c>
      <c r="L42" s="8">
        <v>12</v>
      </c>
      <c r="M42" s="8">
        <v>13</v>
      </c>
      <c r="N42" s="8">
        <v>14</v>
      </c>
      <c r="O42" s="8">
        <v>15</v>
      </c>
      <c r="P42" s="8">
        <v>16</v>
      </c>
      <c r="Q42" s="8">
        <v>18</v>
      </c>
      <c r="R42" s="8">
        <v>19</v>
      </c>
      <c r="S42" s="8">
        <v>20</v>
      </c>
      <c r="T42" s="8">
        <v>21</v>
      </c>
      <c r="U42" s="8">
        <v>22</v>
      </c>
      <c r="V42" s="8">
        <v>23</v>
      </c>
      <c r="W42" s="8">
        <v>25</v>
      </c>
      <c r="X42" s="8">
        <v>26</v>
      </c>
      <c r="Y42" s="8">
        <v>27</v>
      </c>
      <c r="Z42" s="8">
        <v>28</v>
      </c>
      <c r="AA42" s="8">
        <v>29</v>
      </c>
      <c r="AB42" s="8">
        <v>30</v>
      </c>
      <c r="AC42" s="8">
        <v>2</v>
      </c>
      <c r="AD42" s="8">
        <v>3</v>
      </c>
      <c r="AE42" s="8">
        <v>4</v>
      </c>
      <c r="AF42" s="8">
        <v>5</v>
      </c>
      <c r="AG42" s="8">
        <v>6</v>
      </c>
      <c r="AH42" s="8">
        <v>7</v>
      </c>
      <c r="AI42" s="8">
        <v>9</v>
      </c>
      <c r="AJ42" s="8">
        <v>10</v>
      </c>
      <c r="AK42" s="8">
        <v>11</v>
      </c>
      <c r="AL42" s="8">
        <v>12</v>
      </c>
      <c r="AM42" s="8">
        <v>13</v>
      </c>
      <c r="AN42" s="8">
        <v>14</v>
      </c>
      <c r="AO42" s="8">
        <v>16</v>
      </c>
      <c r="AP42" s="8">
        <v>17</v>
      </c>
      <c r="AQ42" s="8">
        <v>18</v>
      </c>
      <c r="AR42" s="9">
        <v>19</v>
      </c>
      <c r="AS42" s="8">
        <v>20</v>
      </c>
      <c r="AT42" s="8">
        <v>21</v>
      </c>
      <c r="AU42" s="8">
        <v>23</v>
      </c>
      <c r="AV42" s="8">
        <v>24</v>
      </c>
      <c r="AW42" s="8">
        <v>25</v>
      </c>
      <c r="AX42" s="8">
        <v>26</v>
      </c>
      <c r="AY42" s="8">
        <v>26</v>
      </c>
      <c r="AZ42" s="8">
        <v>27</v>
      </c>
      <c r="BA42" s="8">
        <v>28</v>
      </c>
      <c r="BB42" s="8">
        <v>7</v>
      </c>
      <c r="BC42" s="8">
        <v>8</v>
      </c>
      <c r="BD42" s="8">
        <v>9</v>
      </c>
      <c r="BE42" s="8">
        <v>10</v>
      </c>
      <c r="BF42" s="8">
        <v>11</v>
      </c>
      <c r="BG42" s="8">
        <v>13</v>
      </c>
      <c r="BH42" s="8">
        <v>14</v>
      </c>
      <c r="BI42" s="8">
        <v>15</v>
      </c>
      <c r="BJ42" s="8">
        <v>16</v>
      </c>
      <c r="BK42" s="8">
        <v>17</v>
      </c>
      <c r="BL42" s="8">
        <v>18</v>
      </c>
      <c r="BM42" s="8">
        <v>20</v>
      </c>
      <c r="BN42" s="8">
        <v>21</v>
      </c>
      <c r="BO42" s="8">
        <v>22</v>
      </c>
      <c r="BP42" s="8">
        <v>23</v>
      </c>
      <c r="BQ42" s="8">
        <v>24</v>
      </c>
      <c r="BR42" s="8">
        <v>25</v>
      </c>
      <c r="BS42" s="8">
        <v>27</v>
      </c>
      <c r="BT42" s="8">
        <v>28</v>
      </c>
      <c r="BU42" s="8">
        <v>29</v>
      </c>
      <c r="BV42" s="8">
        <v>30</v>
      </c>
      <c r="BW42" s="8">
        <v>1</v>
      </c>
      <c r="BX42" s="8">
        <v>2</v>
      </c>
      <c r="BY42" s="8">
        <v>4</v>
      </c>
      <c r="BZ42" s="8">
        <v>5</v>
      </c>
      <c r="CA42" s="8">
        <v>6</v>
      </c>
      <c r="CB42" s="8">
        <v>7</v>
      </c>
      <c r="CC42" s="8">
        <v>8</v>
      </c>
      <c r="CD42" s="8">
        <v>9</v>
      </c>
      <c r="CE42" s="8">
        <v>11</v>
      </c>
      <c r="CF42" s="8">
        <v>12</v>
      </c>
      <c r="CG42" s="8">
        <v>13</v>
      </c>
      <c r="CH42" s="8">
        <v>14</v>
      </c>
      <c r="CI42" s="8">
        <v>15</v>
      </c>
      <c r="CJ42" s="8">
        <v>16</v>
      </c>
      <c r="CK42" s="8">
        <v>18</v>
      </c>
      <c r="CL42" s="8">
        <v>19</v>
      </c>
      <c r="CM42" s="8">
        <v>20</v>
      </c>
      <c r="CN42" s="8">
        <v>21</v>
      </c>
      <c r="CO42" s="8">
        <v>22</v>
      </c>
      <c r="CP42" s="8">
        <v>23</v>
      </c>
      <c r="CQ42" s="8">
        <v>25</v>
      </c>
      <c r="CR42" s="8">
        <v>26</v>
      </c>
      <c r="CS42" s="8">
        <v>27</v>
      </c>
      <c r="CT42" s="8">
        <v>28</v>
      </c>
      <c r="CU42" s="9">
        <v>29</v>
      </c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4"/>
      <c r="DL42" s="44"/>
      <c r="DM42" s="44"/>
      <c r="DN42" s="44"/>
      <c r="DO42" s="44"/>
      <c r="DP42" s="46"/>
    </row>
    <row r="43" spans="1:121" ht="15.75" customHeight="1">
      <c r="A43" s="1"/>
      <c r="B43" s="47"/>
      <c r="C43" s="1"/>
      <c r="D43" s="45"/>
      <c r="E43" s="72" t="s">
        <v>1</v>
      </c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73"/>
      <c r="AC43" s="48"/>
      <c r="AD43" s="49"/>
      <c r="AE43" s="49"/>
      <c r="AF43" s="49" t="s">
        <v>2</v>
      </c>
      <c r="AG43" s="49"/>
      <c r="AH43" s="49"/>
      <c r="AI43" s="49"/>
      <c r="AJ43" s="49"/>
      <c r="AK43" s="49"/>
      <c r="AL43" s="49"/>
      <c r="AM43" s="49"/>
      <c r="AN43" s="49"/>
      <c r="AO43" s="49"/>
      <c r="AP43" s="74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73"/>
      <c r="BB43" s="75" t="s">
        <v>3</v>
      </c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73"/>
      <c r="BV43" s="50"/>
      <c r="BW43" s="66" t="s">
        <v>4</v>
      </c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8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4"/>
      <c r="DL43" s="44"/>
      <c r="DM43" s="44"/>
      <c r="DN43" s="45"/>
      <c r="DO43" s="44"/>
      <c r="DP43" s="45"/>
      <c r="DQ43" s="1"/>
    </row>
    <row r="44" spans="1:121" ht="28.5" customHeight="1">
      <c r="A44" s="51" t="s">
        <v>66</v>
      </c>
      <c r="B44" s="35"/>
      <c r="D44" s="4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6"/>
    </row>
    <row r="45" spans="1:121" ht="15.75" customHeight="1">
      <c r="A45" s="34"/>
      <c r="B45" s="35"/>
      <c r="D45" s="4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6"/>
      <c r="DP45" s="46"/>
    </row>
    <row r="46" spans="1:121" ht="15.75" customHeight="1">
      <c r="A46" s="34"/>
      <c r="B46" s="35"/>
      <c r="D46" s="4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6"/>
      <c r="DP46" s="46"/>
    </row>
    <row r="47" spans="1:121" ht="15.75" customHeight="1">
      <c r="A47" s="34"/>
      <c r="B47" s="35"/>
      <c r="D47" s="4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6"/>
      <c r="DP47" s="46"/>
    </row>
    <row r="48" spans="1:121" ht="15.75" customHeight="1">
      <c r="A48" s="34"/>
      <c r="B48" s="35"/>
      <c r="D48" s="4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6"/>
      <c r="DP48" s="46"/>
    </row>
    <row r="49" spans="1:120" ht="15.75" customHeight="1">
      <c r="A49" s="34"/>
      <c r="B49" s="35"/>
      <c r="D49" s="4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6"/>
      <c r="DP49" s="46"/>
    </row>
    <row r="50" spans="1:120" ht="15.75" customHeight="1">
      <c r="A50" s="34"/>
      <c r="B50" s="35"/>
      <c r="D50" s="4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6"/>
      <c r="DP50" s="46"/>
    </row>
    <row r="51" spans="1:120" ht="15.75" customHeight="1">
      <c r="A51" s="34"/>
      <c r="B51" s="35"/>
      <c r="D51" s="4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6"/>
      <c r="DP51" s="46"/>
    </row>
    <row r="52" spans="1:120" ht="15.75" customHeight="1">
      <c r="A52" s="34"/>
      <c r="B52" s="35"/>
      <c r="D52" s="4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6"/>
      <c r="DP52" s="46"/>
    </row>
    <row r="53" spans="1:120" ht="15.75" customHeight="1">
      <c r="A53" s="34"/>
      <c r="B53" s="35"/>
      <c r="D53" s="4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6"/>
      <c r="DP53" s="46"/>
    </row>
    <row r="54" spans="1:120" ht="15.75" customHeight="1">
      <c r="A54" s="34"/>
      <c r="B54" s="35"/>
      <c r="D54" s="4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6"/>
      <c r="DP54" s="46"/>
    </row>
    <row r="55" spans="1:120" ht="15.75" customHeight="1">
      <c r="A55" s="34"/>
      <c r="B55" s="35"/>
      <c r="D55" s="4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6"/>
      <c r="DP55" s="46"/>
    </row>
    <row r="56" spans="1:120" ht="15.75" customHeight="1">
      <c r="A56" s="34"/>
      <c r="B56" s="35"/>
      <c r="D56" s="4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6"/>
      <c r="DP56" s="46"/>
    </row>
    <row r="57" spans="1:120" ht="15.75" customHeight="1">
      <c r="A57" s="34"/>
      <c r="B57" s="35"/>
      <c r="D57" s="4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6"/>
      <c r="DP57" s="46"/>
    </row>
    <row r="58" spans="1:120" ht="15.75" customHeight="1">
      <c r="A58" s="34"/>
      <c r="B58" s="35"/>
      <c r="D58" s="4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6"/>
      <c r="DP58" s="46"/>
    </row>
    <row r="59" spans="1:120" ht="15.75" customHeight="1">
      <c r="A59" s="34"/>
      <c r="B59" s="35"/>
      <c r="D59" s="4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6"/>
      <c r="DP59" s="46"/>
    </row>
    <row r="60" spans="1:120" ht="15.75" customHeight="1">
      <c r="A60" s="34"/>
      <c r="B60" s="35"/>
      <c r="D60" s="4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6"/>
      <c r="DP60" s="46"/>
    </row>
    <row r="61" spans="1:120" ht="15.75" customHeight="1">
      <c r="A61" s="34"/>
      <c r="B61" s="35"/>
      <c r="D61" s="4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6"/>
      <c r="DP61" s="46"/>
    </row>
    <row r="62" spans="1:120" ht="15.75" customHeight="1">
      <c r="A62" s="34"/>
      <c r="B62" s="35"/>
      <c r="D62" s="4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6"/>
      <c r="DP62" s="46"/>
    </row>
    <row r="63" spans="1:120" ht="15.75" customHeight="1">
      <c r="A63" s="34"/>
      <c r="B63" s="35"/>
      <c r="D63" s="4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6"/>
      <c r="DP63" s="46"/>
    </row>
    <row r="64" spans="1:120" ht="15.75" customHeight="1">
      <c r="A64" s="34"/>
      <c r="B64" s="35"/>
      <c r="D64" s="4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6"/>
      <c r="DP64" s="46"/>
    </row>
    <row r="65" spans="1:120" ht="15.75" customHeight="1">
      <c r="A65" s="34"/>
      <c r="B65" s="35"/>
      <c r="D65" s="4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6"/>
      <c r="DP65" s="46"/>
    </row>
    <row r="66" spans="1:120" ht="15.75" customHeight="1">
      <c r="A66" s="34"/>
      <c r="B66" s="35"/>
      <c r="D66" s="4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6"/>
      <c r="DP66" s="46"/>
    </row>
    <row r="67" spans="1:120" ht="15.75" customHeight="1">
      <c r="A67" s="34"/>
      <c r="B67" s="35"/>
      <c r="D67" s="4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6"/>
      <c r="DP67" s="46"/>
    </row>
    <row r="68" spans="1:120" ht="15.75" customHeight="1">
      <c r="A68" s="34"/>
      <c r="B68" s="35"/>
      <c r="D68" s="4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6"/>
      <c r="DP68" s="46"/>
    </row>
    <row r="69" spans="1:120" ht="15.75" customHeight="1">
      <c r="A69" s="34"/>
      <c r="B69" s="35"/>
      <c r="D69" s="4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6"/>
      <c r="DP69" s="46"/>
    </row>
    <row r="70" spans="1:120" ht="15.75" customHeight="1">
      <c r="A70" s="34"/>
      <c r="B70" s="35"/>
      <c r="D70" s="4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6"/>
      <c r="DP70" s="46"/>
    </row>
    <row r="71" spans="1:120" ht="15.75" customHeight="1">
      <c r="A71" s="34"/>
      <c r="B71" s="35"/>
      <c r="D71" s="4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6"/>
      <c r="DP71" s="46"/>
    </row>
    <row r="72" spans="1:120" ht="15.75" customHeight="1">
      <c r="A72" s="34"/>
      <c r="B72" s="35"/>
      <c r="D72" s="4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6"/>
      <c r="DP72" s="46"/>
    </row>
    <row r="73" spans="1:120" ht="15.75" customHeight="1">
      <c r="A73" s="34"/>
      <c r="B73" s="35"/>
      <c r="D73" s="4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6"/>
      <c r="DP73" s="46"/>
    </row>
    <row r="74" spans="1:120" ht="15.75" customHeight="1">
      <c r="A74" s="34"/>
      <c r="B74" s="35"/>
      <c r="D74" s="4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6"/>
      <c r="DP74" s="46"/>
    </row>
    <row r="75" spans="1:120" ht="15.75" customHeight="1">
      <c r="A75" s="34"/>
      <c r="B75" s="35"/>
      <c r="D75" s="4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6"/>
      <c r="DP75" s="46"/>
    </row>
    <row r="76" spans="1:120" ht="15.75" customHeight="1">
      <c r="A76" s="34"/>
      <c r="B76" s="35"/>
      <c r="D76" s="4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6"/>
      <c r="DP76" s="46"/>
    </row>
    <row r="77" spans="1:120" ht="15.75" customHeight="1">
      <c r="A77" s="34"/>
      <c r="B77" s="35"/>
      <c r="D77" s="4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6"/>
      <c r="DP77" s="46"/>
    </row>
    <row r="78" spans="1:120" ht="15.75" customHeight="1">
      <c r="A78" s="34"/>
      <c r="B78" s="35"/>
      <c r="D78" s="4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6"/>
      <c r="DP78" s="46"/>
    </row>
    <row r="79" spans="1:120" ht="15.75" customHeight="1">
      <c r="A79" s="34"/>
      <c r="B79" s="35"/>
      <c r="D79" s="4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6"/>
      <c r="DP79" s="46"/>
    </row>
    <row r="80" spans="1:120" ht="15.75" customHeight="1">
      <c r="A80" s="34"/>
      <c r="B80" s="35"/>
      <c r="D80" s="4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6"/>
      <c r="DP80" s="46"/>
    </row>
    <row r="81" spans="1:120" ht="15.75" customHeight="1">
      <c r="A81" s="34"/>
      <c r="B81" s="35"/>
      <c r="D81" s="4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6"/>
      <c r="DP81" s="46"/>
    </row>
    <row r="82" spans="1:120" ht="15.75" customHeight="1">
      <c r="A82" s="34"/>
      <c r="B82" s="35"/>
      <c r="D82" s="4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6"/>
      <c r="DP82" s="46"/>
    </row>
    <row r="83" spans="1:120" ht="15.75" customHeight="1">
      <c r="A83" s="34"/>
      <c r="B83" s="35"/>
      <c r="D83" s="4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6"/>
      <c r="DP83" s="46"/>
    </row>
    <row r="84" spans="1:120" ht="15.75" customHeight="1">
      <c r="A84" s="34"/>
      <c r="B84" s="35"/>
      <c r="D84" s="4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6"/>
      <c r="DP84" s="46"/>
    </row>
    <row r="85" spans="1:120" ht="15.75" customHeight="1">
      <c r="A85" s="34"/>
      <c r="B85" s="35"/>
      <c r="D85" s="4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6"/>
      <c r="DP85" s="46"/>
    </row>
    <row r="86" spans="1:120" ht="15.75" customHeight="1">
      <c r="A86" s="34"/>
      <c r="B86" s="35"/>
      <c r="D86" s="4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6"/>
      <c r="DP86" s="46"/>
    </row>
    <row r="87" spans="1:120" ht="15.75" customHeight="1">
      <c r="A87" s="34"/>
      <c r="B87" s="35"/>
      <c r="D87" s="4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6"/>
      <c r="DP87" s="46"/>
    </row>
    <row r="88" spans="1:120" ht="15.75" customHeight="1">
      <c r="A88" s="34"/>
      <c r="B88" s="35"/>
      <c r="D88" s="4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6"/>
      <c r="DP88" s="46"/>
    </row>
    <row r="89" spans="1:120" ht="15.75" customHeight="1">
      <c r="A89" s="34"/>
      <c r="B89" s="35"/>
      <c r="D89" s="4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6"/>
      <c r="DP89" s="46"/>
    </row>
    <row r="90" spans="1:120" ht="15.75" customHeight="1">
      <c r="A90" s="34"/>
      <c r="B90" s="35"/>
      <c r="D90" s="4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6"/>
      <c r="DP90" s="46"/>
    </row>
    <row r="91" spans="1:120" ht="15.75" customHeight="1">
      <c r="A91" s="34"/>
      <c r="B91" s="35"/>
      <c r="D91" s="4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6"/>
      <c r="DP91" s="46"/>
    </row>
    <row r="92" spans="1:120" ht="15.75" customHeight="1">
      <c r="A92" s="34"/>
      <c r="B92" s="35"/>
      <c r="D92" s="4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6"/>
      <c r="DP92" s="46"/>
    </row>
    <row r="93" spans="1:120" ht="15.75" customHeight="1">
      <c r="A93" s="34"/>
      <c r="B93" s="35"/>
      <c r="D93" s="4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6"/>
      <c r="DP93" s="46"/>
    </row>
    <row r="94" spans="1:120" ht="15.75" customHeight="1">
      <c r="A94" s="34"/>
      <c r="B94" s="35"/>
      <c r="D94" s="4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6"/>
      <c r="DP94" s="46"/>
    </row>
    <row r="95" spans="1:120" ht="15.75" customHeight="1">
      <c r="A95" s="34"/>
      <c r="B95" s="35"/>
      <c r="D95" s="4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6"/>
      <c r="DP95" s="46"/>
    </row>
    <row r="96" spans="1:120" ht="15.75" customHeight="1">
      <c r="A96" s="34"/>
      <c r="B96" s="35"/>
      <c r="D96" s="4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6"/>
      <c r="DP96" s="46"/>
    </row>
    <row r="97" spans="1:120" ht="15.75" customHeight="1">
      <c r="A97" s="34"/>
      <c r="B97" s="35"/>
      <c r="D97" s="4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6"/>
      <c r="DP97" s="46"/>
    </row>
    <row r="98" spans="1:120" ht="15.75" customHeight="1">
      <c r="A98" s="34"/>
      <c r="B98" s="35"/>
      <c r="D98" s="4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6"/>
      <c r="DP98" s="46"/>
    </row>
    <row r="99" spans="1:120" ht="15.75" customHeight="1">
      <c r="A99" s="34"/>
      <c r="B99" s="35"/>
      <c r="D99" s="4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6"/>
      <c r="DP99" s="46"/>
    </row>
    <row r="100" spans="1:120" ht="15.75" customHeight="1">
      <c r="A100" s="34"/>
      <c r="B100" s="35"/>
      <c r="D100" s="4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6"/>
      <c r="DP100" s="46"/>
    </row>
    <row r="101" spans="1:120" ht="15.75" customHeight="1">
      <c r="A101" s="34"/>
      <c r="B101" s="35"/>
      <c r="D101" s="4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6"/>
      <c r="DP101" s="46"/>
    </row>
    <row r="102" spans="1:120" ht="15.75" customHeight="1">
      <c r="A102" s="34"/>
      <c r="B102" s="35"/>
      <c r="D102" s="4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6"/>
      <c r="DP102" s="46"/>
    </row>
    <row r="103" spans="1:120" ht="15.75" customHeight="1">
      <c r="A103" s="34"/>
      <c r="B103" s="35"/>
      <c r="D103" s="4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6"/>
      <c r="DP103" s="46"/>
    </row>
    <row r="104" spans="1:120" ht="15.75" customHeight="1">
      <c r="A104" s="34"/>
      <c r="B104" s="35"/>
      <c r="D104" s="4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6"/>
      <c r="DP104" s="46"/>
    </row>
    <row r="105" spans="1:120" ht="15.75" customHeight="1">
      <c r="A105" s="34"/>
      <c r="B105" s="35"/>
      <c r="D105" s="4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6"/>
      <c r="DP105" s="46"/>
    </row>
    <row r="106" spans="1:120" ht="15.75" customHeight="1">
      <c r="A106" s="34"/>
      <c r="B106" s="35"/>
      <c r="D106" s="4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6"/>
      <c r="DP106" s="46"/>
    </row>
    <row r="107" spans="1:120" ht="15.75" customHeight="1">
      <c r="A107" s="34"/>
      <c r="B107" s="35"/>
      <c r="D107" s="4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6"/>
      <c r="DP107" s="46"/>
    </row>
    <row r="108" spans="1:120" ht="15.75" customHeight="1">
      <c r="A108" s="34"/>
      <c r="B108" s="35"/>
      <c r="D108" s="4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6"/>
      <c r="DP108" s="46"/>
    </row>
    <row r="109" spans="1:120" ht="15.75" customHeight="1">
      <c r="A109" s="34"/>
      <c r="B109" s="35"/>
      <c r="D109" s="4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6"/>
      <c r="DP109" s="46"/>
    </row>
    <row r="110" spans="1:120" ht="15.75" customHeight="1">
      <c r="A110" s="34"/>
      <c r="B110" s="35"/>
      <c r="D110" s="4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6"/>
      <c r="DP110" s="46"/>
    </row>
    <row r="111" spans="1:120" ht="15.75" customHeight="1">
      <c r="A111" s="34"/>
      <c r="B111" s="35"/>
      <c r="D111" s="4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6"/>
      <c r="DP111" s="46"/>
    </row>
    <row r="112" spans="1:120" ht="15.75" customHeight="1">
      <c r="A112" s="34"/>
      <c r="B112" s="35"/>
      <c r="D112" s="4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6"/>
      <c r="DP112" s="46"/>
    </row>
    <row r="113" spans="1:120" ht="15.75" customHeight="1">
      <c r="A113" s="34"/>
      <c r="B113" s="35"/>
      <c r="D113" s="4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6"/>
      <c r="DP113" s="46"/>
    </row>
    <row r="114" spans="1:120" ht="15.75" customHeight="1">
      <c r="A114" s="34"/>
      <c r="B114" s="35"/>
      <c r="D114" s="4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6"/>
      <c r="DP114" s="46"/>
    </row>
    <row r="115" spans="1:120" ht="15.75" customHeight="1">
      <c r="A115" s="34"/>
      <c r="B115" s="35"/>
      <c r="D115" s="4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6"/>
      <c r="DP115" s="46"/>
    </row>
    <row r="116" spans="1:120" ht="15.75" customHeight="1">
      <c r="A116" s="34"/>
      <c r="B116" s="35"/>
      <c r="D116" s="4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6"/>
      <c r="DP116" s="46"/>
    </row>
    <row r="117" spans="1:120" ht="15.75" customHeight="1">
      <c r="A117" s="34"/>
      <c r="B117" s="35"/>
      <c r="D117" s="4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6"/>
      <c r="DP117" s="46"/>
    </row>
    <row r="118" spans="1:120" ht="15.75" customHeight="1">
      <c r="A118" s="34"/>
      <c r="B118" s="35"/>
      <c r="D118" s="4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6"/>
      <c r="DP118" s="46"/>
    </row>
    <row r="119" spans="1:120" ht="15.75" customHeight="1">
      <c r="A119" s="34"/>
      <c r="B119" s="35"/>
      <c r="D119" s="4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6"/>
      <c r="DP119" s="46"/>
    </row>
    <row r="120" spans="1:120" ht="15.75" customHeight="1">
      <c r="A120" s="34"/>
      <c r="B120" s="35"/>
      <c r="D120" s="4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6"/>
      <c r="DP120" s="46"/>
    </row>
    <row r="121" spans="1:120" ht="15.75" customHeight="1">
      <c r="A121" s="34"/>
      <c r="B121" s="35"/>
      <c r="D121" s="4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6"/>
      <c r="DP121" s="46"/>
    </row>
    <row r="122" spans="1:120" ht="15.75" customHeight="1">
      <c r="A122" s="34"/>
      <c r="B122" s="35"/>
      <c r="D122" s="4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6"/>
      <c r="DP122" s="46"/>
    </row>
    <row r="123" spans="1:120" ht="15.75" customHeight="1">
      <c r="A123" s="34"/>
      <c r="B123" s="35"/>
      <c r="D123" s="4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6"/>
      <c r="DP123" s="46"/>
    </row>
    <row r="124" spans="1:120" ht="15.75" customHeight="1">
      <c r="A124" s="34"/>
      <c r="B124" s="35"/>
      <c r="D124" s="4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6"/>
      <c r="DP124" s="46"/>
    </row>
    <row r="125" spans="1:120" ht="15.75" customHeight="1">
      <c r="A125" s="34"/>
      <c r="B125" s="35"/>
      <c r="D125" s="4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6"/>
      <c r="DP125" s="46"/>
    </row>
    <row r="126" spans="1:120" ht="15.75" customHeight="1">
      <c r="A126" s="34"/>
      <c r="B126" s="35"/>
      <c r="D126" s="4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6"/>
      <c r="DP126" s="46"/>
    </row>
    <row r="127" spans="1:120" ht="15.75" customHeight="1">
      <c r="A127" s="34"/>
      <c r="B127" s="35"/>
      <c r="D127" s="4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6"/>
      <c r="DP127" s="46"/>
    </row>
    <row r="128" spans="1:120" ht="15.75" customHeight="1">
      <c r="A128" s="34"/>
      <c r="B128" s="35"/>
      <c r="D128" s="4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6"/>
      <c r="DP128" s="46"/>
    </row>
    <row r="129" spans="1:120" ht="15.75" customHeight="1">
      <c r="A129" s="34"/>
      <c r="B129" s="35"/>
      <c r="D129" s="4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6"/>
      <c r="DP129" s="46"/>
    </row>
    <row r="130" spans="1:120" ht="15.75" customHeight="1">
      <c r="A130" s="34"/>
      <c r="B130" s="35"/>
      <c r="D130" s="4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6"/>
      <c r="DP130" s="46"/>
    </row>
    <row r="131" spans="1:120" ht="15.75" customHeight="1">
      <c r="A131" s="34"/>
      <c r="B131" s="35"/>
      <c r="D131" s="4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6"/>
      <c r="DP131" s="46"/>
    </row>
    <row r="132" spans="1:120" ht="15.75" customHeight="1">
      <c r="A132" s="34"/>
      <c r="B132" s="35"/>
      <c r="D132" s="4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6"/>
      <c r="DP132" s="46"/>
    </row>
    <row r="133" spans="1:120" ht="15.75" customHeight="1">
      <c r="A133" s="34"/>
      <c r="B133" s="35"/>
      <c r="D133" s="4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6"/>
      <c r="DP133" s="46"/>
    </row>
    <row r="134" spans="1:120" ht="15.75" customHeight="1">
      <c r="A134" s="34"/>
      <c r="B134" s="35"/>
      <c r="D134" s="4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6"/>
      <c r="DP134" s="46"/>
    </row>
    <row r="135" spans="1:120" ht="15.75" customHeight="1">
      <c r="A135" s="34"/>
      <c r="B135" s="35"/>
      <c r="D135" s="4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6"/>
      <c r="DP135" s="46"/>
    </row>
    <row r="136" spans="1:120" ht="15.75" customHeight="1">
      <c r="A136" s="34"/>
      <c r="B136" s="35"/>
      <c r="D136" s="4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6"/>
      <c r="DP136" s="46"/>
    </row>
    <row r="137" spans="1:120" ht="15.75" customHeight="1">
      <c r="A137" s="34"/>
      <c r="B137" s="35"/>
      <c r="D137" s="4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6"/>
      <c r="DP137" s="46"/>
    </row>
    <row r="138" spans="1:120" ht="15.75" customHeight="1">
      <c r="A138" s="34"/>
      <c r="B138" s="35"/>
      <c r="D138" s="4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6"/>
      <c r="DP138" s="46"/>
    </row>
    <row r="139" spans="1:120" ht="15.75" customHeight="1">
      <c r="A139" s="34"/>
      <c r="B139" s="35"/>
      <c r="D139" s="4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6"/>
      <c r="DP139" s="46"/>
    </row>
    <row r="140" spans="1:120" ht="15.75" customHeight="1">
      <c r="A140" s="34"/>
      <c r="B140" s="35"/>
      <c r="D140" s="4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6"/>
      <c r="DP140" s="46"/>
    </row>
    <row r="141" spans="1:120" ht="15.75" customHeight="1">
      <c r="A141" s="34"/>
      <c r="B141" s="35"/>
      <c r="D141" s="4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6"/>
      <c r="DP141" s="46"/>
    </row>
    <row r="142" spans="1:120" ht="15.75" customHeight="1">
      <c r="A142" s="34"/>
      <c r="B142" s="35"/>
      <c r="D142" s="4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6"/>
      <c r="DP142" s="46"/>
    </row>
    <row r="143" spans="1:120" ht="15.75" customHeight="1">
      <c r="A143" s="34"/>
      <c r="B143" s="35"/>
      <c r="D143" s="4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6"/>
      <c r="DP143" s="46"/>
    </row>
    <row r="144" spans="1:120" ht="15.75" customHeight="1">
      <c r="A144" s="34"/>
      <c r="B144" s="35"/>
      <c r="D144" s="4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6"/>
      <c r="DP144" s="46"/>
    </row>
    <row r="145" spans="1:120" ht="15.75" customHeight="1">
      <c r="A145" s="34"/>
      <c r="B145" s="35"/>
      <c r="D145" s="4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6"/>
      <c r="DP145" s="46"/>
    </row>
    <row r="146" spans="1:120" ht="15.75" customHeight="1">
      <c r="A146" s="34"/>
      <c r="B146" s="35"/>
      <c r="D146" s="4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6"/>
      <c r="DP146" s="46"/>
    </row>
    <row r="147" spans="1:120" ht="15.75" customHeight="1">
      <c r="A147" s="34"/>
      <c r="B147" s="35"/>
      <c r="D147" s="4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6"/>
      <c r="DP147" s="46"/>
    </row>
    <row r="148" spans="1:120" ht="15.75" customHeight="1">
      <c r="A148" s="34"/>
      <c r="B148" s="35"/>
      <c r="D148" s="4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6"/>
      <c r="DP148" s="46"/>
    </row>
    <row r="149" spans="1:120" ht="15.75" customHeight="1">
      <c r="A149" s="34"/>
      <c r="B149" s="35"/>
      <c r="D149" s="4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6"/>
      <c r="DP149" s="46"/>
    </row>
    <row r="150" spans="1:120" ht="15.75" customHeight="1">
      <c r="A150" s="34"/>
      <c r="B150" s="35"/>
      <c r="D150" s="4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6"/>
      <c r="DP150" s="46"/>
    </row>
    <row r="151" spans="1:120" ht="15.75" customHeight="1">
      <c r="A151" s="34"/>
      <c r="B151" s="35"/>
      <c r="D151" s="4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6"/>
      <c r="DP151" s="46"/>
    </row>
    <row r="152" spans="1:120" ht="15.75" customHeight="1">
      <c r="A152" s="34"/>
      <c r="B152" s="35"/>
      <c r="D152" s="4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6"/>
      <c r="DP152" s="46"/>
    </row>
    <row r="153" spans="1:120" ht="15.75" customHeight="1">
      <c r="A153" s="34"/>
      <c r="B153" s="35"/>
      <c r="D153" s="4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6"/>
      <c r="DP153" s="46"/>
    </row>
    <row r="154" spans="1:120" ht="15.75" customHeight="1">
      <c r="A154" s="34"/>
      <c r="B154" s="35"/>
      <c r="D154" s="4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6"/>
      <c r="DP154" s="46"/>
    </row>
    <row r="155" spans="1:120" ht="15.75" customHeight="1">
      <c r="A155" s="34"/>
      <c r="B155" s="35"/>
      <c r="D155" s="4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6"/>
      <c r="DP155" s="46"/>
    </row>
    <row r="156" spans="1:120" ht="15.75" customHeight="1">
      <c r="A156" s="34"/>
      <c r="B156" s="35"/>
      <c r="D156" s="4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6"/>
      <c r="DP156" s="46"/>
    </row>
    <row r="157" spans="1:120" ht="15.75" customHeight="1">
      <c r="A157" s="34"/>
      <c r="B157" s="35"/>
      <c r="D157" s="4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/>
      <c r="DM157" s="45"/>
      <c r="DN157" s="45"/>
      <c r="DO157" s="46"/>
      <c r="DP157" s="46"/>
    </row>
    <row r="158" spans="1:120" ht="15.75" customHeight="1">
      <c r="A158" s="34"/>
      <c r="B158" s="35"/>
      <c r="D158" s="4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6"/>
      <c r="DP158" s="46"/>
    </row>
    <row r="159" spans="1:120" ht="15.75" customHeight="1">
      <c r="A159" s="34"/>
      <c r="B159" s="35"/>
      <c r="D159" s="4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6"/>
      <c r="DP159" s="46"/>
    </row>
    <row r="160" spans="1:120" ht="15.75" customHeight="1">
      <c r="A160" s="34"/>
      <c r="B160" s="35"/>
      <c r="D160" s="4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6"/>
      <c r="DP160" s="46"/>
    </row>
    <row r="161" spans="1:120" ht="15.75" customHeight="1">
      <c r="A161" s="34"/>
      <c r="B161" s="35"/>
      <c r="D161" s="4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/>
      <c r="DM161" s="45"/>
      <c r="DN161" s="45"/>
      <c r="DO161" s="46"/>
      <c r="DP161" s="46"/>
    </row>
    <row r="162" spans="1:120" ht="15.75" customHeight="1">
      <c r="A162" s="34"/>
      <c r="B162" s="35"/>
      <c r="D162" s="4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6"/>
      <c r="DP162" s="46"/>
    </row>
    <row r="163" spans="1:120" ht="15.75" customHeight="1">
      <c r="A163" s="34"/>
      <c r="B163" s="35"/>
      <c r="D163" s="4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6"/>
      <c r="DP163" s="46"/>
    </row>
    <row r="164" spans="1:120" ht="15.75" customHeight="1">
      <c r="A164" s="34"/>
      <c r="B164" s="35"/>
      <c r="D164" s="4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5"/>
      <c r="DO164" s="46"/>
      <c r="DP164" s="46"/>
    </row>
    <row r="165" spans="1:120" ht="15.75" customHeight="1">
      <c r="A165" s="34"/>
      <c r="B165" s="35"/>
      <c r="D165" s="4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46"/>
      <c r="DP165" s="46"/>
    </row>
    <row r="166" spans="1:120" ht="15.75" customHeight="1">
      <c r="A166" s="34"/>
      <c r="B166" s="35"/>
      <c r="D166" s="4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/>
      <c r="DN166" s="45"/>
      <c r="DO166" s="46"/>
      <c r="DP166" s="46"/>
    </row>
    <row r="167" spans="1:120" ht="15.75" customHeight="1">
      <c r="A167" s="34"/>
      <c r="B167" s="35"/>
      <c r="D167" s="4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/>
      <c r="DM167" s="45"/>
      <c r="DN167" s="45"/>
      <c r="DO167" s="46"/>
      <c r="DP167" s="46"/>
    </row>
    <row r="168" spans="1:120" ht="15.75" customHeight="1">
      <c r="A168" s="34"/>
      <c r="B168" s="35"/>
      <c r="D168" s="4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5"/>
      <c r="DO168" s="46"/>
      <c r="DP168" s="46"/>
    </row>
    <row r="169" spans="1:120" ht="15.75" customHeight="1">
      <c r="A169" s="34"/>
      <c r="B169" s="35"/>
      <c r="D169" s="4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5"/>
      <c r="DM169" s="45"/>
      <c r="DN169" s="45"/>
      <c r="DO169" s="46"/>
      <c r="DP169" s="46"/>
    </row>
    <row r="170" spans="1:120" ht="15.75" customHeight="1">
      <c r="A170" s="34"/>
      <c r="B170" s="35"/>
      <c r="D170" s="4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5"/>
      <c r="DM170" s="45"/>
      <c r="DN170" s="45"/>
      <c r="DO170" s="46"/>
      <c r="DP170" s="46"/>
    </row>
    <row r="171" spans="1:120" ht="15.75" customHeight="1">
      <c r="A171" s="34"/>
      <c r="B171" s="35"/>
      <c r="D171" s="4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6"/>
      <c r="DP171" s="46"/>
    </row>
    <row r="172" spans="1:120" ht="15.75" customHeight="1">
      <c r="A172" s="34"/>
      <c r="B172" s="35"/>
      <c r="D172" s="4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5"/>
      <c r="DM172" s="45"/>
      <c r="DN172" s="45"/>
      <c r="DO172" s="46"/>
      <c r="DP172" s="46"/>
    </row>
    <row r="173" spans="1:120" ht="15.75" customHeight="1">
      <c r="A173" s="34"/>
      <c r="B173" s="35"/>
      <c r="D173" s="4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/>
      <c r="DL173" s="45"/>
      <c r="DM173" s="45"/>
      <c r="DN173" s="45"/>
      <c r="DO173" s="46"/>
      <c r="DP173" s="46"/>
    </row>
    <row r="174" spans="1:120" ht="15.75" customHeight="1">
      <c r="A174" s="34"/>
      <c r="B174" s="35"/>
      <c r="D174" s="4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  <c r="DL174" s="45"/>
      <c r="DM174" s="45"/>
      <c r="DN174" s="45"/>
      <c r="DO174" s="46"/>
      <c r="DP174" s="46"/>
    </row>
    <row r="175" spans="1:120" ht="15.75" customHeight="1">
      <c r="A175" s="34"/>
      <c r="B175" s="35"/>
      <c r="D175" s="4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5"/>
      <c r="DO175" s="46"/>
      <c r="DP175" s="46"/>
    </row>
    <row r="176" spans="1:120" ht="15.75" customHeight="1">
      <c r="A176" s="34"/>
      <c r="B176" s="35"/>
      <c r="D176" s="4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6"/>
      <c r="DP176" s="46"/>
    </row>
    <row r="177" spans="1:120" ht="15.75" customHeight="1">
      <c r="A177" s="34"/>
      <c r="B177" s="35"/>
      <c r="D177" s="4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5"/>
      <c r="DO177" s="46"/>
      <c r="DP177" s="46"/>
    </row>
    <row r="178" spans="1:120" ht="15.75" customHeight="1">
      <c r="A178" s="34"/>
      <c r="B178" s="35"/>
      <c r="D178" s="4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6"/>
      <c r="DP178" s="46"/>
    </row>
    <row r="179" spans="1:120" ht="15.75" customHeight="1">
      <c r="A179" s="34"/>
      <c r="B179" s="35"/>
      <c r="D179" s="4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5"/>
      <c r="DM179" s="45"/>
      <c r="DN179" s="45"/>
      <c r="DO179" s="46"/>
      <c r="DP179" s="46"/>
    </row>
    <row r="180" spans="1:120" ht="15.75" customHeight="1">
      <c r="A180" s="34"/>
      <c r="B180" s="35"/>
      <c r="D180" s="4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6"/>
      <c r="DP180" s="46"/>
    </row>
    <row r="181" spans="1:120" ht="15.75" customHeight="1">
      <c r="A181" s="34"/>
      <c r="B181" s="35"/>
      <c r="D181" s="4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6"/>
      <c r="DP181" s="46"/>
    </row>
    <row r="182" spans="1:120" ht="15.75" customHeight="1">
      <c r="A182" s="34"/>
      <c r="B182" s="35"/>
      <c r="D182" s="4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6"/>
      <c r="DP182" s="46"/>
    </row>
    <row r="183" spans="1:120" ht="15.75" customHeight="1">
      <c r="A183" s="34"/>
      <c r="B183" s="35"/>
      <c r="D183" s="4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6"/>
      <c r="DP183" s="46"/>
    </row>
    <row r="184" spans="1:120" ht="15.75" customHeight="1">
      <c r="A184" s="34"/>
      <c r="B184" s="35"/>
      <c r="D184" s="4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6"/>
      <c r="DP184" s="46"/>
    </row>
    <row r="185" spans="1:120" ht="15.75" customHeight="1">
      <c r="A185" s="34"/>
      <c r="B185" s="35"/>
      <c r="D185" s="4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6"/>
      <c r="DP185" s="46"/>
    </row>
    <row r="186" spans="1:120" ht="15.75" customHeight="1">
      <c r="A186" s="34"/>
      <c r="B186" s="35"/>
      <c r="D186" s="4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6"/>
      <c r="DP186" s="46"/>
    </row>
    <row r="187" spans="1:120" ht="15.75" customHeight="1">
      <c r="A187" s="34"/>
      <c r="B187" s="35"/>
      <c r="D187" s="4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6"/>
      <c r="DP187" s="46"/>
    </row>
    <row r="188" spans="1:120" ht="15.75" customHeight="1">
      <c r="A188" s="34"/>
      <c r="B188" s="35"/>
      <c r="D188" s="4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45"/>
      <c r="DM188" s="45"/>
      <c r="DN188" s="45"/>
      <c r="DO188" s="46"/>
      <c r="DP188" s="46"/>
    </row>
    <row r="189" spans="1:120" ht="15.75" customHeight="1">
      <c r="A189" s="34"/>
      <c r="B189" s="35"/>
      <c r="D189" s="4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5"/>
      <c r="DJ189" s="45"/>
      <c r="DK189" s="45"/>
      <c r="DL189" s="45"/>
      <c r="DM189" s="45"/>
      <c r="DN189" s="45"/>
      <c r="DO189" s="46"/>
      <c r="DP189" s="46"/>
    </row>
    <row r="190" spans="1:120" ht="15.75" customHeight="1">
      <c r="A190" s="34"/>
      <c r="B190" s="35"/>
      <c r="D190" s="4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  <c r="DH190" s="45"/>
      <c r="DI190" s="45"/>
      <c r="DJ190" s="45"/>
      <c r="DK190" s="45"/>
      <c r="DL190" s="45"/>
      <c r="DM190" s="45"/>
      <c r="DN190" s="45"/>
      <c r="DO190" s="46"/>
      <c r="DP190" s="46"/>
    </row>
    <row r="191" spans="1:120" ht="15.75" customHeight="1">
      <c r="A191" s="34"/>
      <c r="B191" s="35"/>
      <c r="D191" s="4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5"/>
      <c r="DI191" s="45"/>
      <c r="DJ191" s="45"/>
      <c r="DK191" s="45"/>
      <c r="DL191" s="45"/>
      <c r="DM191" s="45"/>
      <c r="DN191" s="45"/>
      <c r="DO191" s="46"/>
      <c r="DP191" s="46"/>
    </row>
    <row r="192" spans="1:120" ht="15.75" customHeight="1">
      <c r="A192" s="34"/>
      <c r="B192" s="35"/>
      <c r="D192" s="4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5"/>
      <c r="DI192" s="45"/>
      <c r="DJ192" s="45"/>
      <c r="DK192" s="45"/>
      <c r="DL192" s="45"/>
      <c r="DM192" s="45"/>
      <c r="DN192" s="45"/>
      <c r="DO192" s="46"/>
      <c r="DP192" s="46"/>
    </row>
    <row r="193" spans="1:120" ht="15.75" customHeight="1">
      <c r="A193" s="34"/>
      <c r="B193" s="35"/>
      <c r="D193" s="4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6"/>
      <c r="DP193" s="46"/>
    </row>
    <row r="194" spans="1:120" ht="15.75" customHeight="1">
      <c r="A194" s="34"/>
      <c r="B194" s="35"/>
      <c r="D194" s="4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6"/>
      <c r="DP194" s="46"/>
    </row>
    <row r="195" spans="1:120" ht="15.75" customHeight="1">
      <c r="A195" s="34"/>
      <c r="B195" s="35"/>
      <c r="D195" s="4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6"/>
      <c r="DP195" s="46"/>
    </row>
    <row r="196" spans="1:120" ht="15.75" customHeight="1">
      <c r="A196" s="34"/>
      <c r="B196" s="35"/>
      <c r="D196" s="4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5"/>
      <c r="DJ196" s="45"/>
      <c r="DK196" s="45"/>
      <c r="DL196" s="45"/>
      <c r="DM196" s="45"/>
      <c r="DN196" s="45"/>
      <c r="DO196" s="46"/>
      <c r="DP196" s="46"/>
    </row>
    <row r="197" spans="1:120" ht="15.75" customHeight="1">
      <c r="A197" s="34"/>
      <c r="B197" s="35"/>
      <c r="D197" s="4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/>
      <c r="DI197" s="45"/>
      <c r="DJ197" s="45"/>
      <c r="DK197" s="45"/>
      <c r="DL197" s="45"/>
      <c r="DM197" s="45"/>
      <c r="DN197" s="45"/>
      <c r="DO197" s="46"/>
      <c r="DP197" s="46"/>
    </row>
    <row r="198" spans="1:120" ht="15.75" customHeight="1">
      <c r="A198" s="34"/>
      <c r="B198" s="35"/>
      <c r="D198" s="4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5"/>
      <c r="DN198" s="45"/>
      <c r="DO198" s="46"/>
      <c r="DP198" s="46"/>
    </row>
    <row r="199" spans="1:120" ht="15.75" customHeight="1">
      <c r="A199" s="34"/>
      <c r="B199" s="35"/>
      <c r="D199" s="4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5"/>
      <c r="DI199" s="45"/>
      <c r="DJ199" s="45"/>
      <c r="DK199" s="45"/>
      <c r="DL199" s="45"/>
      <c r="DM199" s="45"/>
      <c r="DN199" s="45"/>
      <c r="DO199" s="46"/>
      <c r="DP199" s="46"/>
    </row>
    <row r="200" spans="1:120" ht="15.75" customHeight="1">
      <c r="A200" s="34"/>
      <c r="B200" s="35"/>
      <c r="D200" s="4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  <c r="DL200" s="45"/>
      <c r="DM200" s="45"/>
      <c r="DN200" s="45"/>
      <c r="DO200" s="46"/>
      <c r="DP200" s="46"/>
    </row>
    <row r="201" spans="1:120" ht="15.75" customHeight="1">
      <c r="A201" s="34"/>
      <c r="B201" s="35"/>
      <c r="D201" s="4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6"/>
      <c r="DP201" s="46"/>
    </row>
    <row r="202" spans="1:120" ht="15.75" customHeight="1">
      <c r="A202" s="34"/>
      <c r="B202" s="35"/>
      <c r="D202" s="4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6"/>
      <c r="DP202" s="46"/>
    </row>
    <row r="203" spans="1:120" ht="15.75" customHeight="1">
      <c r="A203" s="34"/>
      <c r="B203" s="35"/>
      <c r="D203" s="4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  <c r="DH203" s="45"/>
      <c r="DI203" s="45"/>
      <c r="DJ203" s="45"/>
      <c r="DK203" s="45"/>
      <c r="DL203" s="45"/>
      <c r="DM203" s="45"/>
      <c r="DN203" s="45"/>
      <c r="DO203" s="46"/>
      <c r="DP203" s="46"/>
    </row>
    <row r="204" spans="1:120" ht="15.75" customHeight="1">
      <c r="A204" s="34"/>
      <c r="B204" s="35"/>
      <c r="D204" s="4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5"/>
      <c r="DJ204" s="45"/>
      <c r="DK204" s="45"/>
      <c r="DL204" s="45"/>
      <c r="DM204" s="45"/>
      <c r="DN204" s="45"/>
      <c r="DO204" s="46"/>
      <c r="DP204" s="46"/>
    </row>
    <row r="205" spans="1:120" ht="15.75" customHeight="1">
      <c r="A205" s="34"/>
      <c r="B205" s="35"/>
      <c r="D205" s="4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5"/>
      <c r="DJ205" s="45"/>
      <c r="DK205" s="45"/>
      <c r="DL205" s="45"/>
      <c r="DM205" s="45"/>
      <c r="DN205" s="45"/>
      <c r="DO205" s="46"/>
      <c r="DP205" s="46"/>
    </row>
    <row r="206" spans="1:120" ht="15.75" customHeight="1">
      <c r="A206" s="34"/>
      <c r="B206" s="35"/>
      <c r="D206" s="4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45"/>
      <c r="DM206" s="45"/>
      <c r="DN206" s="45"/>
      <c r="DO206" s="46"/>
      <c r="DP206" s="46"/>
    </row>
    <row r="207" spans="1:120" ht="15.75" customHeight="1">
      <c r="A207" s="34"/>
      <c r="B207" s="35"/>
      <c r="D207" s="4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  <c r="DH207" s="45"/>
      <c r="DI207" s="45"/>
      <c r="DJ207" s="45"/>
      <c r="DK207" s="45"/>
      <c r="DL207" s="45"/>
      <c r="DM207" s="45"/>
      <c r="DN207" s="45"/>
      <c r="DO207" s="46"/>
      <c r="DP207" s="46"/>
    </row>
    <row r="208" spans="1:120" ht="15.75" customHeight="1">
      <c r="A208" s="34"/>
      <c r="B208" s="35"/>
      <c r="D208" s="4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  <c r="DH208" s="45"/>
      <c r="DI208" s="45"/>
      <c r="DJ208" s="45"/>
      <c r="DK208" s="45"/>
      <c r="DL208" s="45"/>
      <c r="DM208" s="45"/>
      <c r="DN208" s="45"/>
      <c r="DO208" s="46"/>
      <c r="DP208" s="46"/>
    </row>
    <row r="209" spans="1:120" ht="15.75" customHeight="1">
      <c r="A209" s="34"/>
      <c r="B209" s="35"/>
      <c r="D209" s="4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  <c r="DH209" s="45"/>
      <c r="DI209" s="45"/>
      <c r="DJ209" s="45"/>
      <c r="DK209" s="45"/>
      <c r="DL209" s="45"/>
      <c r="DM209" s="45"/>
      <c r="DN209" s="45"/>
      <c r="DO209" s="46"/>
      <c r="DP209" s="46"/>
    </row>
    <row r="210" spans="1:120" ht="15.75" customHeight="1">
      <c r="A210" s="34"/>
      <c r="B210" s="35"/>
      <c r="D210" s="4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  <c r="DH210" s="45"/>
      <c r="DI210" s="45"/>
      <c r="DJ210" s="45"/>
      <c r="DK210" s="45"/>
      <c r="DL210" s="45"/>
      <c r="DM210" s="45"/>
      <c r="DN210" s="45"/>
      <c r="DO210" s="46"/>
      <c r="DP210" s="46"/>
    </row>
    <row r="211" spans="1:120" ht="15.75" customHeight="1">
      <c r="A211" s="34"/>
      <c r="B211" s="35"/>
      <c r="D211" s="4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  <c r="DH211" s="45"/>
      <c r="DI211" s="45"/>
      <c r="DJ211" s="45"/>
      <c r="DK211" s="45"/>
      <c r="DL211" s="45"/>
      <c r="DM211" s="45"/>
      <c r="DN211" s="45"/>
      <c r="DO211" s="46"/>
      <c r="DP211" s="46"/>
    </row>
    <row r="212" spans="1:120" ht="15.75" customHeight="1">
      <c r="A212" s="34"/>
      <c r="B212" s="35"/>
      <c r="D212" s="4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  <c r="DH212" s="45"/>
      <c r="DI212" s="45"/>
      <c r="DJ212" s="45"/>
      <c r="DK212" s="45"/>
      <c r="DL212" s="45"/>
      <c r="DM212" s="45"/>
      <c r="DN212" s="45"/>
      <c r="DO212" s="46"/>
      <c r="DP212" s="46"/>
    </row>
    <row r="213" spans="1:120" ht="15.75" customHeight="1">
      <c r="A213" s="34"/>
      <c r="B213" s="35"/>
      <c r="D213" s="4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  <c r="DH213" s="45"/>
      <c r="DI213" s="45"/>
      <c r="DJ213" s="45"/>
      <c r="DK213" s="45"/>
      <c r="DL213" s="45"/>
      <c r="DM213" s="45"/>
      <c r="DN213" s="45"/>
      <c r="DO213" s="46"/>
      <c r="DP213" s="46"/>
    </row>
    <row r="214" spans="1:120" ht="15.75" customHeight="1">
      <c r="A214" s="34"/>
      <c r="B214" s="35"/>
      <c r="D214" s="4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45"/>
      <c r="CW214" s="45"/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  <c r="DH214" s="45"/>
      <c r="DI214" s="45"/>
      <c r="DJ214" s="45"/>
      <c r="DK214" s="45"/>
      <c r="DL214" s="45"/>
      <c r="DM214" s="45"/>
      <c r="DN214" s="45"/>
      <c r="DO214" s="46"/>
      <c r="DP214" s="46"/>
    </row>
    <row r="215" spans="1:120" ht="15.75" customHeight="1">
      <c r="A215" s="34"/>
      <c r="B215" s="35"/>
      <c r="D215" s="4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  <c r="DH215" s="45"/>
      <c r="DI215" s="45"/>
      <c r="DJ215" s="45"/>
      <c r="DK215" s="45"/>
      <c r="DL215" s="45"/>
      <c r="DM215" s="45"/>
      <c r="DN215" s="45"/>
      <c r="DO215" s="46"/>
      <c r="DP215" s="46"/>
    </row>
    <row r="216" spans="1:120" ht="15.75" customHeight="1">
      <c r="A216" s="34"/>
      <c r="B216" s="35"/>
      <c r="D216" s="4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  <c r="DH216" s="45"/>
      <c r="DI216" s="45"/>
      <c r="DJ216" s="45"/>
      <c r="DK216" s="45"/>
      <c r="DL216" s="45"/>
      <c r="DM216" s="45"/>
      <c r="DN216" s="45"/>
      <c r="DO216" s="46"/>
      <c r="DP216" s="46"/>
    </row>
    <row r="217" spans="1:120" ht="15.75" customHeight="1">
      <c r="A217" s="34"/>
      <c r="B217" s="35"/>
      <c r="D217" s="4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  <c r="DL217" s="45"/>
      <c r="DM217" s="45"/>
      <c r="DN217" s="45"/>
      <c r="DO217" s="46"/>
      <c r="DP217" s="46"/>
    </row>
    <row r="218" spans="1:120" ht="15.75" customHeight="1">
      <c r="A218" s="34"/>
      <c r="B218" s="35"/>
      <c r="D218" s="4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  <c r="DL218" s="45"/>
      <c r="DM218" s="45"/>
      <c r="DN218" s="45"/>
      <c r="DO218" s="46"/>
      <c r="DP218" s="46"/>
    </row>
    <row r="219" spans="1:120" ht="15.75" customHeight="1">
      <c r="A219" s="34"/>
      <c r="B219" s="35"/>
      <c r="D219" s="4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  <c r="DH219" s="45"/>
      <c r="DI219" s="45"/>
      <c r="DJ219" s="45"/>
      <c r="DK219" s="45"/>
      <c r="DL219" s="45"/>
      <c r="DM219" s="45"/>
      <c r="DN219" s="45"/>
      <c r="DO219" s="46"/>
      <c r="DP219" s="46"/>
    </row>
    <row r="220" spans="1:120" ht="15.75" customHeight="1">
      <c r="A220" s="34"/>
      <c r="B220" s="35"/>
      <c r="D220" s="4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/>
      <c r="DL220" s="45"/>
      <c r="DM220" s="45"/>
      <c r="DN220" s="45"/>
      <c r="DO220" s="46"/>
      <c r="DP220" s="46"/>
    </row>
    <row r="221" spans="1:120" ht="15.75" customHeight="1">
      <c r="A221" s="34"/>
      <c r="B221" s="35"/>
      <c r="D221" s="4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6"/>
      <c r="DP221" s="46"/>
    </row>
    <row r="222" spans="1:120" ht="15.75" customHeight="1">
      <c r="A222" s="34"/>
      <c r="B222" s="35"/>
      <c r="D222" s="4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6"/>
      <c r="DP222" s="46"/>
    </row>
    <row r="223" spans="1:120" ht="15.75" customHeight="1">
      <c r="A223" s="34"/>
      <c r="B223" s="35"/>
      <c r="D223" s="4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6"/>
      <c r="DP223" s="46"/>
    </row>
    <row r="224" spans="1:120" ht="15.75" customHeight="1">
      <c r="A224" s="34"/>
      <c r="B224" s="35"/>
      <c r="D224" s="4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  <c r="DL224" s="45"/>
      <c r="DM224" s="45"/>
      <c r="DN224" s="45"/>
      <c r="DO224" s="46"/>
      <c r="DP224" s="46"/>
    </row>
    <row r="225" spans="1:120" ht="15.75" customHeight="1">
      <c r="A225" s="34"/>
      <c r="B225" s="35"/>
      <c r="D225" s="4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  <c r="DH225" s="45"/>
      <c r="DI225" s="45"/>
      <c r="DJ225" s="45"/>
      <c r="DK225" s="45"/>
      <c r="DL225" s="45"/>
      <c r="DM225" s="45"/>
      <c r="DN225" s="45"/>
      <c r="DO225" s="46"/>
      <c r="DP225" s="46"/>
    </row>
    <row r="226" spans="1:120" ht="15.75" customHeight="1">
      <c r="A226" s="34"/>
      <c r="B226" s="35"/>
      <c r="D226" s="4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5"/>
      <c r="DO226" s="46"/>
      <c r="DP226" s="46"/>
    </row>
    <row r="227" spans="1:120" ht="15.75" customHeight="1">
      <c r="A227" s="34"/>
      <c r="B227" s="35"/>
      <c r="D227" s="4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  <c r="DH227" s="45"/>
      <c r="DI227" s="45"/>
      <c r="DJ227" s="45"/>
      <c r="DK227" s="45"/>
      <c r="DL227" s="45"/>
      <c r="DM227" s="45"/>
      <c r="DN227" s="45"/>
      <c r="DO227" s="46"/>
      <c r="DP227" s="46"/>
    </row>
    <row r="228" spans="1:120" ht="15.75" customHeight="1">
      <c r="A228" s="34"/>
      <c r="B228" s="35"/>
      <c r="D228" s="4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  <c r="DL228" s="45"/>
      <c r="DM228" s="45"/>
      <c r="DN228" s="45"/>
      <c r="DO228" s="46"/>
      <c r="DP228" s="46"/>
    </row>
    <row r="229" spans="1:120" ht="15.75" customHeight="1">
      <c r="A229" s="34"/>
      <c r="B229" s="35"/>
      <c r="D229" s="4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6"/>
      <c r="DP229" s="46"/>
    </row>
    <row r="230" spans="1:120" ht="15.75" customHeight="1">
      <c r="A230" s="34"/>
      <c r="B230" s="35"/>
      <c r="D230" s="4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6"/>
      <c r="DP230" s="46"/>
    </row>
    <row r="231" spans="1:120" ht="15.75" customHeight="1">
      <c r="A231" s="34"/>
      <c r="B231" s="35"/>
      <c r="D231" s="4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6"/>
      <c r="DP231" s="46"/>
    </row>
    <row r="232" spans="1:120" ht="15.75" customHeight="1">
      <c r="A232" s="34"/>
      <c r="B232" s="35"/>
      <c r="D232" s="4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5"/>
      <c r="DJ232" s="45"/>
      <c r="DK232" s="45"/>
      <c r="DL232" s="45"/>
      <c r="DM232" s="45"/>
      <c r="DN232" s="45"/>
      <c r="DO232" s="46"/>
      <c r="DP232" s="46"/>
    </row>
    <row r="233" spans="1:120" ht="15.75" customHeight="1">
      <c r="A233" s="34"/>
      <c r="B233" s="35"/>
      <c r="D233" s="4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  <c r="DH233" s="45"/>
      <c r="DI233" s="45"/>
      <c r="DJ233" s="45"/>
      <c r="DK233" s="45"/>
      <c r="DL233" s="45"/>
      <c r="DM233" s="45"/>
      <c r="DN233" s="45"/>
      <c r="DO233" s="46"/>
      <c r="DP233" s="46"/>
    </row>
    <row r="234" spans="1:120" ht="15.75" customHeight="1">
      <c r="A234" s="34"/>
      <c r="B234" s="35"/>
      <c r="D234" s="4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6"/>
      <c r="DP234" s="46"/>
    </row>
    <row r="235" spans="1:120" ht="15.75" customHeight="1">
      <c r="A235" s="34"/>
      <c r="B235" s="35"/>
      <c r="D235" s="4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  <c r="DH235" s="45"/>
      <c r="DI235" s="45"/>
      <c r="DJ235" s="45"/>
      <c r="DK235" s="45"/>
      <c r="DL235" s="45"/>
      <c r="DM235" s="45"/>
      <c r="DN235" s="45"/>
      <c r="DO235" s="46"/>
      <c r="DP235" s="46"/>
    </row>
    <row r="236" spans="1:120" ht="15.75" customHeight="1">
      <c r="A236" s="34"/>
      <c r="B236" s="35"/>
      <c r="D236" s="4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  <c r="DH236" s="45"/>
      <c r="DI236" s="45"/>
      <c r="DJ236" s="45"/>
      <c r="DK236" s="45"/>
      <c r="DL236" s="45"/>
      <c r="DM236" s="45"/>
      <c r="DN236" s="45"/>
      <c r="DO236" s="46"/>
      <c r="DP236" s="46"/>
    </row>
    <row r="237" spans="1:120" ht="15.75" customHeight="1">
      <c r="A237" s="34"/>
      <c r="B237" s="35"/>
      <c r="D237" s="4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5"/>
      <c r="DJ237" s="45"/>
      <c r="DK237" s="45"/>
      <c r="DL237" s="45"/>
      <c r="DM237" s="45"/>
      <c r="DN237" s="45"/>
      <c r="DO237" s="46"/>
      <c r="DP237" s="46"/>
    </row>
    <row r="238" spans="1:120" ht="15.75" customHeight="1">
      <c r="A238" s="34"/>
      <c r="B238" s="35"/>
      <c r="D238" s="4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  <c r="DH238" s="45"/>
      <c r="DI238" s="45"/>
      <c r="DJ238" s="45"/>
      <c r="DK238" s="45"/>
      <c r="DL238" s="45"/>
      <c r="DM238" s="45"/>
      <c r="DN238" s="45"/>
      <c r="DO238" s="46"/>
      <c r="DP238" s="46"/>
    </row>
    <row r="239" spans="1:120" ht="15.75" customHeight="1">
      <c r="A239" s="34"/>
      <c r="B239" s="35"/>
      <c r="D239" s="4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5"/>
      <c r="DJ239" s="45"/>
      <c r="DK239" s="45"/>
      <c r="DL239" s="45"/>
      <c r="DM239" s="45"/>
      <c r="DN239" s="45"/>
      <c r="DO239" s="46"/>
      <c r="DP239" s="46"/>
    </row>
    <row r="240" spans="1:120" ht="15.75" customHeight="1">
      <c r="A240" s="34"/>
      <c r="B240" s="35"/>
      <c r="D240" s="4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  <c r="DH240" s="45"/>
      <c r="DI240" s="45"/>
      <c r="DJ240" s="45"/>
      <c r="DK240" s="45"/>
      <c r="DL240" s="45"/>
      <c r="DM240" s="45"/>
      <c r="DN240" s="45"/>
      <c r="DO240" s="46"/>
      <c r="DP240" s="46"/>
    </row>
    <row r="241" spans="1:120" ht="15.75" customHeight="1">
      <c r="A241" s="34"/>
      <c r="B241" s="35"/>
      <c r="D241" s="4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6"/>
      <c r="DP241" s="46"/>
    </row>
    <row r="242" spans="1:120" ht="15.75" customHeight="1">
      <c r="A242" s="34"/>
      <c r="B242" s="35"/>
      <c r="D242" s="4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45"/>
      <c r="DM242" s="45"/>
      <c r="DN242" s="45"/>
      <c r="DO242" s="46"/>
      <c r="DP242" s="46"/>
    </row>
    <row r="243" spans="1:120" ht="15.75" customHeight="1">
      <c r="A243" s="34"/>
      <c r="B243" s="35"/>
      <c r="D243" s="4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  <c r="DH243" s="45"/>
      <c r="DI243" s="45"/>
      <c r="DJ243" s="45"/>
      <c r="DK243" s="45"/>
      <c r="DL243" s="45"/>
      <c r="DM243" s="45"/>
      <c r="DN243" s="45"/>
      <c r="DO243" s="46"/>
      <c r="DP243" s="46"/>
    </row>
    <row r="244" spans="1:120" ht="15.75" customHeight="1">
      <c r="A244" s="34"/>
      <c r="B244" s="35"/>
      <c r="D244" s="4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  <c r="DH244" s="45"/>
      <c r="DI244" s="45"/>
      <c r="DJ244" s="45"/>
      <c r="DK244" s="45"/>
      <c r="DL244" s="45"/>
      <c r="DM244" s="45"/>
      <c r="DN244" s="45"/>
      <c r="DO244" s="46"/>
      <c r="DP244" s="46"/>
    </row>
  </sheetData>
  <mergeCells count="10">
    <mergeCell ref="A1:B1"/>
    <mergeCell ref="E1:AB1"/>
    <mergeCell ref="AP1:BA1"/>
    <mergeCell ref="BB1:BV1"/>
    <mergeCell ref="BW1:CU1"/>
    <mergeCell ref="CV1:DQ1"/>
    <mergeCell ref="E43:AB43"/>
    <mergeCell ref="BW43:CU43"/>
    <mergeCell ref="AP43:BA43"/>
    <mergeCell ref="BB43:BU43"/>
  </mergeCells>
  <pageMargins left="0.7" right="0.7" top="1.1437499999999998" bottom="1.1437499999999998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2-4 классы</vt:lpstr>
      <vt:lpstr>5-9 КЛАССЫ (2)</vt:lpstr>
      <vt:lpstr>10-11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25 гимназия</cp:lastModifiedBy>
  <cp:lastPrinted>2023-10-13T14:32:14Z</cp:lastPrinted>
  <dcterms:modified xsi:type="dcterms:W3CDTF">2023-10-13T14:32:42Z</dcterms:modified>
</cp:coreProperties>
</file>